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795"/>
  </bookViews>
  <sheets>
    <sheet name="Мониторинг" sheetId="4" r:id="rId1"/>
    <sheet name="Баллы" sheetId="8" r:id="rId2"/>
    <sheet name="Инструкция по заполнению" sheetId="7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7" i="4" l="1"/>
  <c r="D124" i="4" l="1"/>
  <c r="D121" i="4"/>
  <c r="D118" i="4"/>
  <c r="D115" i="4"/>
  <c r="D112" i="4"/>
  <c r="D109" i="4"/>
  <c r="D106" i="4"/>
  <c r="D34" i="4"/>
  <c r="D69" i="4"/>
  <c r="D66" i="4"/>
  <c r="D71" i="4"/>
  <c r="D61" i="4"/>
  <c r="D59" i="4"/>
  <c r="D56" i="4"/>
  <c r="D54" i="4"/>
  <c r="D51" i="4"/>
  <c r="D49" i="4"/>
  <c r="D47" i="4"/>
  <c r="D41" i="4"/>
  <c r="D39" i="4"/>
  <c r="D6" i="8"/>
  <c r="E145" i="4"/>
  <c r="C5" i="8" s="1"/>
  <c r="E5" i="8" s="1"/>
  <c r="E103" i="4"/>
  <c r="C4" i="8" s="1"/>
  <c r="E4" i="8" s="1"/>
  <c r="E35" i="4"/>
  <c r="C3" i="8" s="1"/>
  <c r="E3" i="8" s="1"/>
  <c r="E6" i="4"/>
  <c r="C2" i="8" s="1"/>
  <c r="C6" i="8" l="1"/>
  <c r="E6" i="8" s="1"/>
  <c r="E2" i="8"/>
</calcChain>
</file>

<file path=xl/sharedStrings.xml><?xml version="1.0" encoding="utf-8"?>
<sst xmlns="http://schemas.openxmlformats.org/spreadsheetml/2006/main" count="592" uniqueCount="314">
  <si>
    <t>Муниципалитет</t>
  </si>
  <si>
    <t>Период очетности</t>
  </si>
  <si>
    <t>Дата заполнения</t>
  </si>
  <si>
    <t>№</t>
  </si>
  <si>
    <t>Показатель для самообследования</t>
  </si>
  <si>
    <t>Данные ОО</t>
  </si>
  <si>
    <t>Комментарий</t>
  </si>
  <si>
    <t>Балл</t>
  </si>
  <si>
    <t>Примечание</t>
  </si>
  <si>
    <t>Общая информация</t>
  </si>
  <si>
    <t>Необходимо выбрать ответ из предложенных вариантов</t>
  </si>
  <si>
    <t>1.1.</t>
  </si>
  <si>
    <t>Наличие муниципальных центров или иных организаций/учреждений, 
осуществляющих консультирование родителей, детей и молодежи по 
вопросам профилактики деструктивного поведения</t>
  </si>
  <si>
    <t>1 балл - есть; 0 - нет</t>
  </si>
  <si>
    <t>1.1.1.</t>
  </si>
  <si>
    <t>Общее количество ОО (включая филиалы)</t>
  </si>
  <si>
    <t>1.2.</t>
  </si>
  <si>
    <t>Наличие Совета профилактики (далее - СП)</t>
  </si>
  <si>
    <t>1.2.1.</t>
  </si>
  <si>
    <t>Наличие приказа о создании СП</t>
  </si>
  <si>
    <t>1.2.2.</t>
  </si>
  <si>
    <t>Наличие плана работы СП</t>
  </si>
  <si>
    <t>1.2.3.</t>
  </si>
  <si>
    <t>Наличие положение СП</t>
  </si>
  <si>
    <t>1.2.4.</t>
  </si>
  <si>
    <t>Наличие плана профилактической деятельности</t>
  </si>
  <si>
    <t>1.3.</t>
  </si>
  <si>
    <t>Количество педагогических работников системы профилактики</t>
  </si>
  <si>
    <t>1.3.1.</t>
  </si>
  <si>
    <t>педагогов-психологов</t>
  </si>
  <si>
    <t>1.3.2.</t>
  </si>
  <si>
    <t>педагогов дополнительного образования</t>
  </si>
  <si>
    <t>1.3.3.</t>
  </si>
  <si>
    <t>социальных педагогов</t>
  </si>
  <si>
    <t>1.3.4.</t>
  </si>
  <si>
    <t>общее</t>
  </si>
  <si>
    <t>1.4.</t>
  </si>
  <si>
    <t>Количество педагогических работников прошедших курсы повышения квалификации по вопросам профилактики деструктивного поведения среди несовершеннолетних</t>
  </si>
  <si>
    <t>1.4.1.</t>
  </si>
  <si>
    <t>1.4.2.</t>
  </si>
  <si>
    <t>1.4.3.</t>
  </si>
  <si>
    <t>1.4.4.</t>
  </si>
  <si>
    <t>1.5.</t>
  </si>
  <si>
    <t>Количество специалистов, которые приняли участие в мероприятиях посвященных профилактике деструктивных форм поведения среди несовершеннолетних различных уровней:</t>
  </si>
  <si>
    <t>1.5.1.</t>
  </si>
  <si>
    <t>федерального</t>
  </si>
  <si>
    <t>1 балл - более 3; 2 балла - более 5</t>
  </si>
  <si>
    <t>1.5.2.</t>
  </si>
  <si>
    <t>регионального</t>
  </si>
  <si>
    <t>1.5.3.</t>
  </si>
  <si>
    <t>муниципального</t>
  </si>
  <si>
    <t>1.5.4.</t>
  </si>
  <si>
    <t>внутришкольного</t>
  </si>
  <si>
    <t>1.5.5.</t>
  </si>
  <si>
    <t>1.6.</t>
  </si>
  <si>
    <t>Проведение  внутренней проверки  состояния и учета в работе нормативно-правовой базы различного уровня и иной документации</t>
  </si>
  <si>
    <t>1 балл - 1 раз в год; 2 балла - более 2 раз в год</t>
  </si>
  <si>
    <t>1.6.1.</t>
  </si>
  <si>
    <t>Модуль "Профилактика и безопасность" включен в рабочую программу воспитания и календарный план воспитательной работы на текущий учебный год</t>
  </si>
  <si>
    <t>1 балл - есть наличие</t>
  </si>
  <si>
    <t>1.6.2.</t>
  </si>
  <si>
    <t>Наличие отчета о реализации модуля "Профилактика и безопасность" календарного плана воспитательной работы за предшествующий учебный год</t>
  </si>
  <si>
    <t>1.6.3.</t>
  </si>
  <si>
    <t>Наличие проверки о релизации рекомендаций по итогу отчета о реализации модуля "Профилактика и безопасность" календарного плана воспитательной работы за предшествующий учебный год</t>
  </si>
  <si>
    <t>Ведение профилактического учета</t>
  </si>
  <si>
    <t>2.1.</t>
  </si>
  <si>
    <t>Количество обучающихся, состоящих на учете:</t>
  </si>
  <si>
    <t>2.1.1.</t>
  </si>
  <si>
    <t>1 балл за наличие учета</t>
  </si>
  <si>
    <t>2.1.2.</t>
  </si>
  <si>
    <t>2.1.3.</t>
  </si>
  <si>
    <t>КДНиЗП</t>
  </si>
  <si>
    <t>2.1.4.</t>
  </si>
  <si>
    <t>ПДН</t>
  </si>
  <si>
    <t>2.2.1.</t>
  </si>
  <si>
    <t>Количество обучающихся, снятых с учета:</t>
  </si>
  <si>
    <t>2.2.2.</t>
  </si>
  <si>
    <t>2.2.3.</t>
  </si>
  <si>
    <t>2.2.4.</t>
  </si>
  <si>
    <t>2.3.</t>
  </si>
  <si>
    <t>Количество обучающихся, повторно поставленных на учет:</t>
  </si>
  <si>
    <t>2.3.1.</t>
  </si>
  <si>
    <t>2.3.3.</t>
  </si>
  <si>
    <t>2.5.</t>
  </si>
  <si>
    <t>Количество обучающихся, охваченных мероприятиями по физической, информационной и психологической безопасности</t>
  </si>
  <si>
    <t>2.5.1.</t>
  </si>
  <si>
    <t>2.6.</t>
  </si>
  <si>
    <t>2.6.1.</t>
  </si>
  <si>
    <t>2.7.</t>
  </si>
  <si>
    <t>Количество образовательных организаций, реализующих реабилитационные технологии и услуги</t>
  </si>
  <si>
    <t>2.7.1.</t>
  </si>
  <si>
    <t>2.8.</t>
  </si>
  <si>
    <t>Количество несовершеннолетних, охваченных реабилитационными технологиями</t>
  </si>
  <si>
    <t>2.9.</t>
  </si>
  <si>
    <t>Выявлено правонарушений со стороны обучающихся, связанных с курением</t>
  </si>
  <si>
    <t>2.9.1.</t>
  </si>
  <si>
    <t>в текущем календарном году</t>
  </si>
  <si>
    <t>2.9.2.</t>
  </si>
  <si>
    <t>в предшествующем календарном году</t>
  </si>
  <si>
    <t>2.10.</t>
  </si>
  <si>
    <t>Выявлено правонарушений со стороны обучающихся, связанных с употреблением алкоголя</t>
  </si>
  <si>
    <t>2.10.1.</t>
  </si>
  <si>
    <t>2.10.2.</t>
  </si>
  <si>
    <t>2.10.3.</t>
  </si>
  <si>
    <t>Выявлено случаев буллинга, количество случаев</t>
  </si>
  <si>
    <t>2.10.4.</t>
  </si>
  <si>
    <t>2.10.5.</t>
  </si>
  <si>
    <t>2.11.</t>
  </si>
  <si>
    <t>Количество выявленных деструктивных аккаунтов обучающихся в социальных сетях (выявлено ОО / региональными организациями / ЦИСМ)</t>
  </si>
  <si>
    <t>2.11.1.</t>
  </si>
  <si>
    <t>2.11.2.</t>
  </si>
  <si>
    <t>2.12.</t>
  </si>
  <si>
    <t>Количество случаев демонстрации приверженности криминальным идеям либо их пропаганда, в том числе идей АУЕ, чел.</t>
  </si>
  <si>
    <t>2.12.1.</t>
  </si>
  <si>
    <t>2.12.2.</t>
  </si>
  <si>
    <t>2.13.</t>
  </si>
  <si>
    <t>Количество случаев демонстрации приверженности идеям экстремизма либо их пропаганда, в том числе идей террористического движения Колумбайн, чел.</t>
  </si>
  <si>
    <t>2.13.1.</t>
  </si>
  <si>
    <t>2.13.2.</t>
  </si>
  <si>
    <t>2.14.</t>
  </si>
  <si>
    <t>Количество случаев демонстрации употребления ПАВ либо их пропаганда, чел.</t>
  </si>
  <si>
    <t>2.14.1.</t>
  </si>
  <si>
    <t>2.14.2.</t>
  </si>
  <si>
    <t>2.15.</t>
  </si>
  <si>
    <t>Количество случаев демонстрации суицидального поведения либо его пропаганда, чел.</t>
  </si>
  <si>
    <t>2.15.1.</t>
  </si>
  <si>
    <t>2.15.2.</t>
  </si>
  <si>
    <t>2.16.</t>
  </si>
  <si>
    <t>Количество случаев демонстрации нетрадиционной сексуальной ориентации либо нарушений гендерной идентичности, чел.</t>
  </si>
  <si>
    <t>2.16.1.</t>
  </si>
  <si>
    <t>2.16.2.</t>
  </si>
  <si>
    <t>2.17.</t>
  </si>
  <si>
    <t>Доля специалистов субъектов системы профилактики, повысивших уровень профессиональных компетенций от общей численности специалистов субъектов системы профилактики</t>
  </si>
  <si>
    <t>Организация деятельности по профилактике деструктивного поведения</t>
  </si>
  <si>
    <t>3.1.</t>
  </si>
  <si>
    <t>3.1.1.</t>
  </si>
  <si>
    <t>Охват</t>
  </si>
  <si>
    <t>1 балл за наличие</t>
  </si>
  <si>
    <t>3.1.2.</t>
  </si>
  <si>
    <t>Доля</t>
  </si>
  <si>
    <t>3.2.</t>
  </si>
  <si>
    <t>Количество мероприятий по профилактике безнадзорности</t>
  </si>
  <si>
    <t>3.2.1.</t>
  </si>
  <si>
    <t>3.2.2.</t>
  </si>
  <si>
    <t>3.3.</t>
  </si>
  <si>
    <t>Количество мероприятий по профилактике противоправного поведения</t>
  </si>
  <si>
    <t>3.3.1.</t>
  </si>
  <si>
    <t>3.3.2.</t>
  </si>
  <si>
    <t>3.4.</t>
  </si>
  <si>
    <t>Количество мероприятий по профилактике аддиктивного поведения</t>
  </si>
  <si>
    <t>3.4.1.</t>
  </si>
  <si>
    <t>3.4.2.</t>
  </si>
  <si>
    <t>3.5.</t>
  </si>
  <si>
    <t>Количество мероприятий по профилактике экстремистких наклонностей</t>
  </si>
  <si>
    <t>3.5.1.</t>
  </si>
  <si>
    <t>3.5.2.</t>
  </si>
  <si>
    <t>3.6.</t>
  </si>
  <si>
    <t>Количество мероприятий по профилактике кибербезопасности</t>
  </si>
  <si>
    <t>3.6.1.</t>
  </si>
  <si>
    <t>3.6.2.</t>
  </si>
  <si>
    <t>3.7.</t>
  </si>
  <si>
    <t>Количество мероприятий по профилактике буллинга</t>
  </si>
  <si>
    <t>3.7.1.</t>
  </si>
  <si>
    <t>3.7.2.</t>
  </si>
  <si>
    <t>3.8.</t>
  </si>
  <si>
    <t>Количество мероприятий по профилактике иных деструктивных форм поведения</t>
  </si>
  <si>
    <t>3.8.1.</t>
  </si>
  <si>
    <t>3.8.2.</t>
  </si>
  <si>
    <t>3.9.</t>
  </si>
  <si>
    <t>Проведение выездных проверок муниципального координатора</t>
  </si>
  <si>
    <t>3.10.</t>
  </si>
  <si>
    <t>Осуществляется анализ результатов воспитания, социализации и саморазвития обучающихся:</t>
  </si>
  <si>
    <t>3.10.1.</t>
  </si>
  <si>
    <t>в том числе проводятся исследования ценностных ориентаций обучающихся</t>
  </si>
  <si>
    <t>3.10.2.</t>
  </si>
  <si>
    <t>в том числе иные исследования</t>
  </si>
  <si>
    <t>3.11.</t>
  </si>
  <si>
    <t>Наличие в календарном плане воспитательной работы на текущий учебный год мероприятий, направленных на:</t>
  </si>
  <si>
    <t>3.11.1.</t>
  </si>
  <si>
    <t>профилактику правонарушений и формирование законопослушного поведения обучающихся</t>
  </si>
  <si>
    <t>3.11.2.</t>
  </si>
  <si>
    <t>профилактику распространения идей экстремизма и терроризма</t>
  </si>
  <si>
    <t>повышение психологической безопасности образовательной среды, профилактику буллинга</t>
  </si>
  <si>
    <t>3.11.3.</t>
  </si>
  <si>
    <t>профилактику употребления ПАВ</t>
  </si>
  <si>
    <t>3.11.4.</t>
  </si>
  <si>
    <t>медиабезопасность, безопасность в цифровой среде</t>
  </si>
  <si>
    <t>3.11.5.</t>
  </si>
  <si>
    <t>профилактику суицидального поведения, формирование жизнестойкости</t>
  </si>
  <si>
    <t>3.11.6.</t>
  </si>
  <si>
    <t>профилактику дорожно-транспортных происшествий</t>
  </si>
  <si>
    <t>3.11.7.</t>
  </si>
  <si>
    <t>профилактику вовлечения в деструктивные молодёжные, религиозные объединения, культы, субкультуры</t>
  </si>
  <si>
    <t>3.11.8.</t>
  </si>
  <si>
    <t>безопасность на воде, безопасность на транспорте, противопожарной безопасности</t>
  </si>
  <si>
    <t>3.11.9.</t>
  </si>
  <si>
    <t>профилактику ранних половых связей и ЗППП</t>
  </si>
  <si>
    <t>3.11.10.</t>
  </si>
  <si>
    <t>профилактику жесткого обращения с детьми и преступлений против несовершеннолетних</t>
  </si>
  <si>
    <t>3.11.11.</t>
  </si>
  <si>
    <t>иное</t>
  </si>
  <si>
    <t>Планирование и оценка деятельности по профилактике деструктивного поведения</t>
  </si>
  <si>
    <t>4.1.</t>
  </si>
  <si>
    <t>Проведение оценки эффективности воспитательной деятельности, осуществляемой классными руководителями</t>
  </si>
  <si>
    <t>4.2.</t>
  </si>
  <si>
    <t>Наличие адресных рекомендаций по результатам анализа воспитательной работы</t>
  </si>
  <si>
    <t>4.3.</t>
  </si>
  <si>
    <t>Отчет о реализации календарного плана воспитательной работы за предшествующий учебный год</t>
  </si>
  <si>
    <t>4.4.</t>
  </si>
  <si>
    <t>Соответствие индивидуальных планов специалистов по воспитательной работе общешкольному плану</t>
  </si>
  <si>
    <t>1 балл за соответствие</t>
  </si>
  <si>
    <t>4.5.</t>
  </si>
  <si>
    <t>Определен порядок взаимодействия всех специалистов по воспитательной работе (создан коллегиальный орган)</t>
  </si>
  <si>
    <t>4.6.</t>
  </si>
  <si>
    <t>По результатам анализа результатов мониторинга осуществляется корректировка программы и плана воспитательной работы</t>
  </si>
  <si>
    <t>4.7.</t>
  </si>
  <si>
    <t>Принятие управленческих решений и анализ эффективности принятых мер в части формирования воспитательной системы</t>
  </si>
  <si>
    <t>4.8.</t>
  </si>
  <si>
    <t>Утверждена и реализуется программа профилактики / программа формирования законопослушного поведения</t>
  </si>
  <si>
    <t>4.9.</t>
  </si>
  <si>
    <t>Организован мониторинг по направлению «Профилактика»</t>
  </si>
  <si>
    <t>4.10.</t>
  </si>
  <si>
    <t>Проводится исследование склонности обучающихся к девиантному поведению</t>
  </si>
  <si>
    <t>4.11.</t>
  </si>
  <si>
    <t>Проводится экспертиза психологической безопасности образовательной среды</t>
  </si>
  <si>
    <t>4.12.</t>
  </si>
  <si>
    <t>Осуществляется анализ результатов мониторинга по направлению «Профилактика и безопасность»</t>
  </si>
  <si>
    <t>4.13.</t>
  </si>
  <si>
    <t>Адресные рекомендации по результатам анализа результатов мониторинга по направлению «Профилактика и безопасность»</t>
  </si>
  <si>
    <t>4.14.</t>
  </si>
  <si>
    <t>Проведение оценки эффективности профилактической деятельности ОО</t>
  </si>
  <si>
    <t>4.15.</t>
  </si>
  <si>
    <t>Подготовка и распространение информации для родителей по вопросам профилактики деструктивного поведения</t>
  </si>
  <si>
    <t>4.16.</t>
  </si>
  <si>
    <t>По результатам анализа результатов мониторинга осуществляется корректировка профилактической работы</t>
  </si>
  <si>
    <t>Трек</t>
  </si>
  <si>
    <t>Максимум по треку</t>
  </si>
  <si>
    <t>Баллы</t>
  </si>
  <si>
    <t>Процент от максимума</t>
  </si>
  <si>
    <t>Итого</t>
  </si>
  <si>
    <t>Плавнирование и оценка деятельности по профилактике деструктивного поведения</t>
  </si>
  <si>
    <t>Инструкция по заполнению формы "Мониторинг"
(для муниципального координатора)</t>
  </si>
  <si>
    <t>6. При заполнении таблицы создание новых строк, столбцов, объединение ячеек и любое другое изменение её структуры недопустимо!</t>
  </si>
  <si>
    <t>Информация о результатах проделанной работы с несовершеннолетними, состоящими на внутришкольном учете, в 2022 году</t>
  </si>
  <si>
    <t>Общее количество обучающихся в муниципалитете, чел.</t>
  </si>
  <si>
    <t>Из состоящих на ВШУ по состоянию на 20.12.2022 г:</t>
  </si>
  <si>
    <t>состоят на учете в ПДН, чел</t>
  </si>
  <si>
    <t>состоят на учете в КДНиЗП, чел.</t>
  </si>
  <si>
    <t>Результаты профилактической работы с н/л, состоящими на ВШУ :</t>
  </si>
  <si>
    <t>Совершение повторного правонарушения ,чел.</t>
  </si>
  <si>
    <t>Сняты в течение календарного года  с ВШУ по итогам положительных результатов коррекционно-восстановительной работы с н/л, чел.</t>
  </si>
  <si>
    <r>
      <t xml:space="preserve">Доля н/л, совершивших повторные правонарушения, % </t>
    </r>
    <r>
      <rPr>
        <i/>
        <sz val="10"/>
        <rFont val="Calibri"/>
        <family val="2"/>
        <charset val="204"/>
        <scheme val="minor"/>
      </rPr>
      <t>(отношение количества н/л, совершивших повторные правонарушения к количеству н/л , состоящих на ВШУ по состоянию на 01.01.2022 г.)</t>
    </r>
  </si>
  <si>
    <r>
      <t xml:space="preserve">Доля н/л, снятых с ВШУ по итогам положительных результатов коррекционно-восстановительной работы с н/л, % </t>
    </r>
    <r>
      <rPr>
        <i/>
        <sz val="10"/>
        <rFont val="Calibri"/>
        <family val="2"/>
        <charset val="204"/>
        <scheme val="minor"/>
      </rPr>
      <t>(отношение количества н/л, снятых с ВШУ по итогам положительных результатов коррекционно-восстановительной работы с н/л, к общему количеству н/л, состоящих на ВШУ  по состоянию на 01.01.2022 г.)</t>
    </r>
  </si>
  <si>
    <r>
      <t xml:space="preserve">Сняты в течение календарного года с ВШУ по другим причинам  </t>
    </r>
    <r>
      <rPr>
        <i/>
        <sz val="10"/>
        <rFont val="Calibri"/>
        <family val="2"/>
        <charset val="204"/>
        <scheme val="minor"/>
      </rPr>
      <t>(окончание образовательного учреждения, смена места жительства и (или) переход в другое образовательное учреждение)</t>
    </r>
    <r>
      <rPr>
        <sz val="10"/>
        <rFont val="Calibri"/>
        <charset val="134"/>
        <scheme val="minor"/>
      </rPr>
      <t xml:space="preserve"> , чел.</t>
    </r>
  </si>
  <si>
    <r>
      <t xml:space="preserve">Доля н/л, снятых с ВШУ по другим причинам, % </t>
    </r>
    <r>
      <rPr>
        <i/>
        <sz val="10"/>
        <rFont val="Calibri"/>
        <family val="2"/>
        <charset val="204"/>
        <scheme val="minor"/>
      </rPr>
      <t>(отношение количества н/л, снятых с ВШУ по другим причинам, к общему количеству н/л, состоящих на ВШУ по состоянию на 01.01.2022 г.)</t>
    </r>
  </si>
  <si>
    <r>
      <t xml:space="preserve">Количество н/л, состоящих на внутришкольном  учете (далее – ВШУ) по состоянию на </t>
    </r>
    <r>
      <rPr>
        <b/>
        <sz val="10"/>
        <rFont val="Calibri"/>
        <family val="2"/>
        <charset val="204"/>
        <scheme val="minor"/>
      </rPr>
      <t>01.01.2022</t>
    </r>
    <r>
      <rPr>
        <sz val="10"/>
        <rFont val="Calibri"/>
        <charset val="134"/>
        <scheme val="minor"/>
      </rPr>
      <t xml:space="preserve"> г., чел. </t>
    </r>
  </si>
  <si>
    <r>
      <t xml:space="preserve">Доля н/л, состоящих на ВШУ по состоянию на </t>
    </r>
    <r>
      <rPr>
        <b/>
        <sz val="10"/>
        <rFont val="Calibri"/>
        <family val="2"/>
        <charset val="204"/>
        <scheme val="minor"/>
      </rPr>
      <t>01.01.2022</t>
    </r>
    <r>
      <rPr>
        <sz val="10"/>
        <rFont val="Calibri"/>
        <family val="2"/>
        <charset val="204"/>
        <scheme val="minor"/>
      </rPr>
      <t xml:space="preserve"> г., %  </t>
    </r>
    <r>
      <rPr>
        <i/>
        <sz val="10"/>
        <rFont val="Calibri"/>
        <family val="2"/>
        <charset val="204"/>
        <scheme val="minor"/>
      </rPr>
      <t>(отношение количества н/л, состоящих на ВШУ, к общему количеству н/л в муниципалитете)</t>
    </r>
  </si>
  <si>
    <r>
      <t xml:space="preserve">Количество н/л, состоящих на ВШУ по состоянию на </t>
    </r>
    <r>
      <rPr>
        <b/>
        <sz val="10"/>
        <rFont val="Calibri"/>
        <family val="2"/>
        <charset val="204"/>
        <scheme val="minor"/>
      </rPr>
      <t>20.12.2022</t>
    </r>
    <r>
      <rPr>
        <sz val="10"/>
        <rFont val="Calibri"/>
        <charset val="134"/>
        <scheme val="minor"/>
      </rPr>
      <t xml:space="preserve"> г., чел.  </t>
    </r>
  </si>
  <si>
    <r>
      <t xml:space="preserve">Доля н/л, состоящих на ВШУ по состоянию на </t>
    </r>
    <r>
      <rPr>
        <b/>
        <sz val="10"/>
        <rFont val="Calibri"/>
        <family val="2"/>
        <charset val="204"/>
        <scheme val="minor"/>
      </rPr>
      <t>20.12.2022</t>
    </r>
    <r>
      <rPr>
        <sz val="10"/>
        <rFont val="Calibri"/>
        <family val="2"/>
        <charset val="204"/>
        <scheme val="minor"/>
      </rPr>
      <t xml:space="preserve"> г., % </t>
    </r>
    <r>
      <rPr>
        <i/>
        <sz val="10"/>
        <rFont val="Calibri"/>
        <family val="2"/>
        <charset val="204"/>
        <scheme val="minor"/>
      </rPr>
      <t>(отношение количества н/л, состоящих на ВШУ, к общему количеству н/л в муниципалитете)</t>
    </r>
  </si>
  <si>
    <r>
      <t xml:space="preserve">доля состоящих на КДНиЗП </t>
    </r>
    <r>
      <rPr>
        <i/>
        <sz val="10"/>
        <rFont val="Calibri"/>
        <family val="2"/>
        <charset val="204"/>
      </rPr>
      <t>(отношение количества обучающихся состоящих на КДНиЗП  к общему количеству обучающихся)</t>
    </r>
  </si>
  <si>
    <r>
      <t xml:space="preserve">доля состоящих на КДНиЗП </t>
    </r>
    <r>
      <rPr>
        <i/>
        <sz val="10"/>
        <rFont val="Calibri"/>
        <family val="2"/>
        <charset val="204"/>
      </rPr>
      <t>(отношение количества обучающихся снятых с КДНиЗП  к общему количеству обучающихся состоящих на КДНиЗП)</t>
    </r>
  </si>
  <si>
    <r>
      <t xml:space="preserve">доля состоящих на ПДН </t>
    </r>
    <r>
      <rPr>
        <i/>
        <sz val="10"/>
        <rFont val="Calibri"/>
        <family val="2"/>
        <charset val="204"/>
      </rPr>
      <t>(отношение количества обучающихся состоящих на ПДН  к общему количеству обучающихся состоящих на ПДН)</t>
    </r>
  </si>
  <si>
    <t>Муниципальный координатор должен вписывать информацию в данный столбец</t>
  </si>
  <si>
    <r>
      <t>Доля обучающихся, охваченных мероприятиями по физической, информационной и психологической безопасности</t>
    </r>
    <r>
      <rPr>
        <i/>
        <sz val="10"/>
        <rFont val="Calibri"/>
        <family val="2"/>
        <charset val="204"/>
        <scheme val="minor"/>
      </rPr>
      <t xml:space="preserve"> (отношение количества обучающихся, охваченных мероприятиями по физической, информационной и психологической безопасности, к общему количеству обучающихся в муниципалитете)</t>
    </r>
  </si>
  <si>
    <t>Количество  обучающихся, охваченных программами сопровождения семей и детей в сложной жизненной ситуации</t>
  </si>
  <si>
    <t>Количество  обучающихся, находящихся в сложной жизненной ситуации</t>
  </si>
  <si>
    <t>2.6.2.</t>
  </si>
  <si>
    <r>
      <t xml:space="preserve">Доля образовательных организаций, реализующих реабилитационные технологии и услуги </t>
    </r>
    <r>
      <rPr>
        <i/>
        <sz val="10"/>
        <rFont val="Calibri"/>
        <family val="2"/>
        <charset val="204"/>
        <scheme val="minor"/>
      </rPr>
      <t>(отношение количества образовательных организаций, реализующих реабилитационные технологии и услуги к общему числу образовательных организаций)</t>
    </r>
  </si>
  <si>
    <t>2.17.1.</t>
  </si>
  <si>
    <t xml:space="preserve">Реализация мероприятий в муниципалитете  Региональной программы Тамбовской области
«Профилактика безнадзорности и правонарушений несовершеннолетних на территории Тамбовской области» на 2022-2026 годы, утвержденная приказом УОиН от 02.08.2022 № 2008/118/322/98/1033 </t>
  </si>
  <si>
    <t>1.6.4.</t>
  </si>
  <si>
    <t>Количество несовершеннолетних, находящихся в социально опасном положении, принявших участие в мероприятиях Региональной программы Тамбовской области «Профилактика безнадзорности и правонарушений несовершеннолетних на территории Тамбовской области» на 2022-2026 годы</t>
  </si>
  <si>
    <t>Количество семей, принявших участие в мероприятиях,  Региональной программы Тамбовской области «Профилактика безнадзорности и правонарушений несовершеннолетних на территории Тамбовской области» на 2022-2026 годы</t>
  </si>
  <si>
    <t>1. Муниципальный координатор проводит заполнение формы мониторинга на последнюю календарную дату.</t>
  </si>
  <si>
    <t>2. Муниципальный координатор при заполнении должен удостовериться, что все обязательные для заполнения ячейки содержат требуемые данные, представленные ссылки открываются, все представленные документы соответствуют требованиям к предоставлению материалов.</t>
  </si>
  <si>
    <t>3. На страницу "Баллы" автоматически копируются сведения из страницы "Мониторинг". В эти ячейки муниципальный координадор никаких изменений не вносит.</t>
  </si>
  <si>
    <t xml:space="preserve">4. Муниципальный координатор построчно выставляет баллы по каждому показателю в соответствующей колонке вручную (на основании указанных критериев) </t>
  </si>
  <si>
    <t>5. Поле «Примечание» на странице "Мониторинг" заполняется при необходимости в случае наличия аргументированных замечаний/дополнений/предложений по формулировке и содержанию показателя</t>
  </si>
  <si>
    <r>
      <t xml:space="preserve">доля состоящих на ПДН </t>
    </r>
    <r>
      <rPr>
        <i/>
        <sz val="10"/>
        <rFont val="Calibri"/>
        <family val="2"/>
        <charset val="204"/>
      </rPr>
      <t>(отношение количества обучающихся состоящих на ПДН  к общему количеству обучающихся)</t>
    </r>
  </si>
  <si>
    <t>1 балл - 50-79%; 2 балла - 80-100%</t>
  </si>
  <si>
    <t>1 балл - 60-89%; 2 балла - 90-100%</t>
  </si>
  <si>
    <r>
      <t xml:space="preserve">Доля обучающихся, охваченных программами сопровождения семей и детей в сложной жизненной ситуации от общего количества обучающихся из семей в сложной жизненной ситуации </t>
    </r>
    <r>
      <rPr>
        <i/>
        <sz val="10"/>
        <rFont val="Calibri"/>
        <family val="2"/>
        <charset val="204"/>
        <scheme val="minor"/>
      </rPr>
      <t>(отношение количества  обучающихся, охваченных программами сопровождения семей и детей в сложной жизненной ситуации к количеству обучающихся, находящихся в сложной жизненной ситуации)</t>
    </r>
  </si>
  <si>
    <t>0 - мероприятий нет, 1 балл за наличие любого количества мероприятий</t>
  </si>
  <si>
    <t>0 - менее 75% ОО; 1 балл - 75-99% ОО; 2 балла - 100% ОО</t>
  </si>
  <si>
    <t>1 балл - 75 - 90 % ОО; 2 балла - 91 - 100% ОО</t>
  </si>
  <si>
    <t>1 балл - 50 - 75 %; 2 балла - более 76%</t>
  </si>
  <si>
    <t>1 балл - 75 - 90 % ОО; 2 балла - 90 - 100% ОО</t>
  </si>
  <si>
    <t>0 баллов - 0 - 50%; 1- более 51%</t>
  </si>
  <si>
    <r>
      <t>МИНИМАЛЬНАЯ ОЦЕНКА - 0 БАЛЛОВ ВО ВСЕХ ЯЧЕЙКАХ!!!</t>
    </r>
    <r>
      <rPr>
        <b/>
        <sz val="11"/>
        <color theme="0"/>
        <rFont val="Calibri"/>
        <charset val="204"/>
        <scheme val="minor"/>
      </rPr>
      <t xml:space="preserve"> Столбец предназначен для примечаний и дополнительной информации. Можно удалять текст и вносить другой</t>
    </r>
  </si>
  <si>
    <t>Количество мероприятий по профилактике суицидального поведения</t>
  </si>
  <si>
    <t>2.1.5.</t>
  </si>
  <si>
    <t>2.1.6.</t>
  </si>
  <si>
    <t>2.1.7.</t>
  </si>
  <si>
    <t>2.1.8.</t>
  </si>
  <si>
    <t>2.1.9.</t>
  </si>
  <si>
    <t>2.1.10.</t>
  </si>
  <si>
    <t>2.1.11.</t>
  </si>
  <si>
    <t>2.1.12.</t>
  </si>
  <si>
    <t>2.1.13.</t>
  </si>
  <si>
    <t>2.1.14.</t>
  </si>
  <si>
    <t>2.1.15.</t>
  </si>
  <si>
    <t>2.2.</t>
  </si>
  <si>
    <t>2.2.5.</t>
  </si>
  <si>
    <t>2.2.6.</t>
  </si>
  <si>
    <t>2.2.7.</t>
  </si>
  <si>
    <t>2.2.8.</t>
  </si>
  <si>
    <t>ДА</t>
  </si>
  <si>
    <t>Ржаксинский район</t>
  </si>
  <si>
    <t>1 раз в год</t>
  </si>
  <si>
    <t>НЕТ</t>
  </si>
  <si>
    <t>более 2 раз в год</t>
  </si>
  <si>
    <t>За 2022 год</t>
  </si>
  <si>
    <t>более 3 раз</t>
  </si>
  <si>
    <t>более 5 раз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</si>
</sst>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dd\.mmm"/>
  </numFmts>
  <fonts count="28">
    <font>
      <sz val="11"/>
      <color theme="1"/>
      <name val="Calibri"/>
      <charset val="134"/>
      <scheme val="minor"/>
    </font>
    <font>
      <b/>
      <sz val="10"/>
      <color rgb="FF3F3F3F"/>
      <name val="Calibri"/>
      <charset val="134"/>
      <scheme val="minor"/>
    </font>
    <font>
      <b/>
      <sz val="11"/>
      <color rgb="FF3F3F3F"/>
      <name val="Calibri"/>
      <charset val="134"/>
      <scheme val="minor"/>
    </font>
    <font>
      <b/>
      <sz val="10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0"/>
      <color theme="0"/>
      <name val="Calibri"/>
      <charset val="134"/>
      <scheme val="minor"/>
    </font>
    <font>
      <sz val="11"/>
      <color theme="0"/>
      <name val="Calibri"/>
      <charset val="134"/>
      <scheme val="minor"/>
    </font>
    <font>
      <sz val="10"/>
      <name val="Calibri"/>
      <charset val="134"/>
      <scheme val="minor"/>
    </font>
    <font>
      <sz val="11"/>
      <name val="Calibri"/>
      <charset val="134"/>
      <scheme val="minor"/>
    </font>
    <font>
      <i/>
      <sz val="10"/>
      <name val="Calibri"/>
      <charset val="134"/>
      <scheme val="minor"/>
    </font>
    <font>
      <b/>
      <sz val="11"/>
      <color theme="0"/>
      <name val="Calibri"/>
      <charset val="204"/>
      <scheme val="minor"/>
    </font>
    <font>
      <i/>
      <sz val="10"/>
      <name val="Calibri"/>
      <family val="2"/>
      <charset val="204"/>
      <scheme val="minor"/>
    </font>
    <font>
      <b/>
      <sz val="14"/>
      <color rgb="FF000000"/>
      <name val="Times New Roman"/>
      <charset val="204"/>
    </font>
    <font>
      <sz val="11"/>
      <color theme="1"/>
      <name val="Calibri"/>
      <charset val="134"/>
      <scheme val="minor"/>
    </font>
    <font>
      <b/>
      <sz val="11"/>
      <color rgb="FF000000"/>
      <name val="Calibri"/>
      <charset val="204"/>
    </font>
    <font>
      <b/>
      <sz val="11"/>
      <color rgb="FF000000"/>
      <name val="Times New Roman"/>
      <charset val="204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color rgb="FFFF8181"/>
      <name val="Calibri"/>
      <family val="2"/>
      <charset val="204"/>
      <scheme val="minor"/>
    </font>
    <font>
      <i/>
      <sz val="10"/>
      <color rgb="FFFF8181"/>
      <name val="Calibri"/>
      <family val="2"/>
      <charset val="204"/>
      <scheme val="minor"/>
    </font>
    <font>
      <sz val="10"/>
      <name val="Calibri"/>
      <family val="2"/>
      <charset val="204"/>
    </font>
    <font>
      <i/>
      <sz val="10"/>
      <name val="Calibri"/>
      <family val="2"/>
      <charset val="204"/>
    </font>
    <font>
      <b/>
      <sz val="11"/>
      <color rgb="FFFF818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7E719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818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7" applyNumberFormat="0" applyAlignment="0" applyProtection="0">
      <alignment vertical="center"/>
    </xf>
    <xf numFmtId="9" fontId="13" fillId="0" borderId="0" applyFont="0" applyFill="0" applyBorder="0" applyAlignment="0" applyProtection="0"/>
  </cellStyleXfs>
  <cellXfs count="92">
    <xf numFmtId="0" fontId="0" fillId="0" borderId="0" xfId="0"/>
    <xf numFmtId="0" fontId="3" fillId="6" borderId="6" xfId="0" applyFont="1" applyFill="1" applyBorder="1" applyAlignment="1">
      <alignment horizontal="left" vertical="center"/>
    </xf>
    <xf numFmtId="0" fontId="4" fillId="6" borderId="6" xfId="0" applyFont="1" applyFill="1" applyBorder="1" applyAlignment="1">
      <alignment horizontal="center" wrapText="1"/>
    </xf>
    <xf numFmtId="0" fontId="4" fillId="6" borderId="6" xfId="0" applyFont="1" applyFill="1" applyBorder="1"/>
    <xf numFmtId="0" fontId="5" fillId="2" borderId="6" xfId="0" applyFont="1" applyFill="1" applyBorder="1" applyAlignment="1" applyProtection="1">
      <alignment horizontal="left"/>
    </xf>
    <xf numFmtId="0" fontId="6" fillId="2" borderId="6" xfId="0" applyFont="1" applyFill="1" applyBorder="1" applyAlignment="1" applyProtection="1">
      <alignment horizontal="center"/>
    </xf>
    <xf numFmtId="0" fontId="6" fillId="2" borderId="6" xfId="0" applyFont="1" applyFill="1" applyBorder="1" applyAlignment="1">
      <alignment wrapText="1"/>
    </xf>
    <xf numFmtId="0" fontId="6" fillId="2" borderId="6" xfId="0" applyFont="1" applyFill="1" applyBorder="1" applyAlignment="1"/>
    <xf numFmtId="0" fontId="7" fillId="0" borderId="6" xfId="0" applyFont="1" applyBorder="1" applyAlignment="1" applyProtection="1">
      <alignment horizontal="left" vertical="center" wrapText="1"/>
    </xf>
    <xf numFmtId="0" fontId="7" fillId="0" borderId="6" xfId="0" applyFont="1" applyBorder="1" applyAlignment="1" applyProtection="1">
      <alignment horizontal="left" wrapText="1"/>
    </xf>
    <xf numFmtId="165" fontId="7" fillId="0" borderId="6" xfId="0" applyNumberFormat="1" applyFont="1" applyBorder="1" applyAlignment="1" applyProtection="1">
      <alignment horizontal="left" vertical="center"/>
    </xf>
    <xf numFmtId="0" fontId="8" fillId="4" borderId="6" xfId="0" applyFont="1" applyFill="1" applyBorder="1"/>
    <xf numFmtId="0" fontId="7" fillId="0" borderId="6" xfId="0" applyFont="1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right" wrapText="1"/>
    </xf>
    <xf numFmtId="164" fontId="7" fillId="0" borderId="6" xfId="0" applyNumberFormat="1" applyFont="1" applyFill="1" applyBorder="1" applyAlignment="1" applyProtection="1">
      <alignment horizontal="left" vertical="center"/>
    </xf>
    <xf numFmtId="0" fontId="7" fillId="0" borderId="6" xfId="0" applyFont="1" applyFill="1" applyBorder="1" applyAlignment="1" applyProtection="1">
      <alignment horizontal="left" wrapText="1"/>
    </xf>
    <xf numFmtId="0" fontId="7" fillId="0" borderId="6" xfId="0" applyFont="1" applyFill="1" applyBorder="1" applyAlignment="1" applyProtection="1">
      <alignment horizontal="left" vertical="center"/>
    </xf>
    <xf numFmtId="0" fontId="5" fillId="2" borderId="6" xfId="0" applyFont="1" applyFill="1" applyBorder="1" applyAlignment="1" applyProtection="1">
      <alignment horizontal="left" vertical="center"/>
    </xf>
    <xf numFmtId="0" fontId="6" fillId="2" borderId="6" xfId="0" applyFont="1" applyFill="1" applyBorder="1"/>
    <xf numFmtId="0" fontId="6" fillId="2" borderId="6" xfId="0" applyNumberFormat="1" applyFont="1" applyFill="1" applyBorder="1"/>
    <xf numFmtId="164" fontId="7" fillId="0" borderId="6" xfId="0" applyNumberFormat="1" applyFont="1" applyBorder="1" applyAlignment="1" applyProtection="1">
      <alignment horizontal="left" vertical="center"/>
    </xf>
    <xf numFmtId="0" fontId="9" fillId="4" borderId="6" xfId="0" applyFont="1" applyFill="1" applyBorder="1" applyAlignment="1">
      <alignment horizontal="center" wrapText="1"/>
    </xf>
    <xf numFmtId="0" fontId="6" fillId="2" borderId="6" xfId="0" applyFont="1" applyFill="1" applyBorder="1" applyAlignment="1" applyProtection="1">
      <alignment horizontal="center" wrapText="1"/>
    </xf>
    <xf numFmtId="0" fontId="8" fillId="0" borderId="6" xfId="0" applyFont="1" applyBorder="1" applyProtection="1">
      <protection locked="0"/>
    </xf>
    <xf numFmtId="0" fontId="9" fillId="0" borderId="6" xfId="0" applyFont="1" applyBorder="1" applyAlignment="1" applyProtection="1">
      <alignment horizontal="center" wrapText="1"/>
      <protection locked="0"/>
    </xf>
    <xf numFmtId="0" fontId="8" fillId="0" borderId="6" xfId="0" applyFont="1" applyFill="1" applyBorder="1" applyProtection="1">
      <protection locked="0"/>
    </xf>
    <xf numFmtId="0" fontId="11" fillId="0" borderId="6" xfId="0" applyFont="1" applyBorder="1" applyAlignment="1" applyProtection="1">
      <alignment horizontal="center" wrapText="1"/>
      <protection locked="0"/>
    </xf>
    <xf numFmtId="0" fontId="8" fillId="4" borderId="6" xfId="0" applyFont="1" applyFill="1" applyBorder="1" applyProtection="1"/>
    <xf numFmtId="0" fontId="12" fillId="0" borderId="0" xfId="0" applyFont="1" applyAlignment="1">
      <alignment vertical="center" wrapText="1"/>
    </xf>
    <xf numFmtId="0" fontId="14" fillId="7" borderId="6" xfId="0" applyFont="1" applyFill="1" applyBorder="1" applyAlignment="1">
      <alignment horizontal="center" wrapText="1"/>
    </xf>
    <xf numFmtId="0" fontId="15" fillId="7" borderId="6" xfId="0" applyFont="1" applyFill="1" applyBorder="1" applyAlignment="1">
      <alignment horizontal="center" wrapText="1"/>
    </xf>
    <xf numFmtId="0" fontId="14" fillId="0" borderId="6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4" fillId="7" borderId="6" xfId="0" applyFont="1" applyFill="1" applyBorder="1" applyAlignment="1">
      <alignment horizontal="center"/>
    </xf>
    <xf numFmtId="0" fontId="15" fillId="7" borderId="6" xfId="0" applyFont="1" applyFill="1" applyBorder="1" applyAlignment="1">
      <alignment horizontal="left"/>
    </xf>
    <xf numFmtId="0" fontId="15" fillId="7" borderId="6" xfId="0" applyFont="1" applyFill="1" applyBorder="1" applyAlignment="1">
      <alignment horizontal="center"/>
    </xf>
    <xf numFmtId="10" fontId="15" fillId="7" borderId="6" xfId="0" applyNumberFormat="1" applyFont="1" applyFill="1" applyBorder="1" applyAlignment="1">
      <alignment horizontal="center"/>
    </xf>
    <xf numFmtId="0" fontId="15" fillId="0" borderId="6" xfId="0" applyFont="1" applyBorder="1" applyAlignment="1">
      <alignment horizontal="center" wrapText="1"/>
    </xf>
    <xf numFmtId="0" fontId="16" fillId="0" borderId="6" xfId="0" applyFont="1" applyBorder="1" applyAlignment="1">
      <alignment horizontal="center" vertical="top" wrapText="1"/>
    </xf>
    <xf numFmtId="9" fontId="0" fillId="0" borderId="0" xfId="2" applyFont="1"/>
    <xf numFmtId="9" fontId="15" fillId="0" borderId="6" xfId="2" applyFont="1" applyBorder="1" applyAlignment="1">
      <alignment horizontal="center"/>
    </xf>
    <xf numFmtId="9" fontId="15" fillId="0" borderId="6" xfId="2" applyNumberFormat="1" applyFont="1" applyBorder="1" applyAlignment="1">
      <alignment horizontal="center"/>
    </xf>
    <xf numFmtId="9" fontId="16" fillId="0" borderId="6" xfId="2" applyFont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19" fillId="0" borderId="6" xfId="0" applyFont="1" applyBorder="1" applyAlignment="1" applyProtection="1">
      <alignment horizontal="left" wrapText="1"/>
    </xf>
    <xf numFmtId="0" fontId="19" fillId="0" borderId="6" xfId="0" applyFont="1" applyBorder="1" applyAlignment="1" applyProtection="1">
      <alignment horizontal="left" vertical="top" wrapText="1"/>
    </xf>
    <xf numFmtId="0" fontId="4" fillId="6" borderId="6" xfId="0" applyFont="1" applyFill="1" applyBorder="1" applyAlignment="1">
      <alignment horizontal="center"/>
    </xf>
    <xf numFmtId="0" fontId="8" fillId="0" borderId="6" xfId="0" applyFont="1" applyBorder="1" applyAlignment="1" applyProtection="1">
      <alignment horizontal="center"/>
      <protection locked="0"/>
    </xf>
    <xf numFmtId="0" fontId="8" fillId="4" borderId="6" xfId="0" applyFont="1" applyFill="1" applyBorder="1" applyAlignment="1">
      <alignment horizontal="center"/>
    </xf>
    <xf numFmtId="0" fontId="8" fillId="0" borderId="6" xfId="0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4" borderId="6" xfId="0" applyFont="1" applyFill="1" applyBorder="1" applyProtection="1">
      <protection locked="0"/>
    </xf>
    <xf numFmtId="0" fontId="8" fillId="4" borderId="6" xfId="0" applyFont="1" applyFill="1" applyBorder="1" applyAlignment="1" applyProtection="1">
      <alignment horizontal="center"/>
      <protection locked="0"/>
    </xf>
    <xf numFmtId="2" fontId="9" fillId="4" borderId="6" xfId="0" applyNumberFormat="1" applyFont="1" applyFill="1" applyBorder="1" applyAlignment="1" applyProtection="1">
      <alignment horizontal="center" wrapText="1"/>
    </xf>
    <xf numFmtId="0" fontId="9" fillId="4" borderId="6" xfId="0" applyFont="1" applyFill="1" applyBorder="1" applyAlignment="1" applyProtection="1">
      <alignment horizontal="center" wrapText="1"/>
    </xf>
    <xf numFmtId="0" fontId="8" fillId="4" borderId="6" xfId="0" applyFont="1" applyFill="1" applyBorder="1" applyAlignment="1" applyProtection="1">
      <alignment horizontal="center"/>
    </xf>
    <xf numFmtId="0" fontId="22" fillId="4" borderId="6" xfId="0" applyFont="1" applyFill="1" applyBorder="1" applyProtection="1"/>
    <xf numFmtId="0" fontId="22" fillId="4" borderId="6" xfId="0" applyFont="1" applyFill="1" applyBorder="1" applyAlignment="1" applyProtection="1">
      <alignment horizontal="center"/>
    </xf>
    <xf numFmtId="0" fontId="23" fillId="4" borderId="6" xfId="0" applyFont="1" applyFill="1" applyBorder="1" applyAlignment="1" applyProtection="1">
      <alignment horizontal="center" wrapText="1"/>
    </xf>
    <xf numFmtId="0" fontId="20" fillId="4" borderId="6" xfId="0" applyFont="1" applyFill="1" applyBorder="1" applyProtection="1"/>
    <xf numFmtId="0" fontId="11" fillId="0" borderId="6" xfId="0" applyFont="1" applyBorder="1" applyAlignment="1" applyProtection="1">
      <alignment horizontal="center"/>
      <protection locked="0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right" vertical="top" wrapText="1"/>
    </xf>
    <xf numFmtId="0" fontId="18" fillId="2" borderId="6" xfId="0" applyFont="1" applyFill="1" applyBorder="1" applyAlignment="1">
      <alignment horizontal="center" wrapText="1"/>
    </xf>
    <xf numFmtId="0" fontId="26" fillId="2" borderId="6" xfId="0" applyFont="1" applyFill="1" applyBorder="1" applyAlignment="1">
      <alignment vertical="top" wrapText="1"/>
    </xf>
    <xf numFmtId="0" fontId="19" fillId="0" borderId="6" xfId="0" applyFont="1" applyFill="1" applyBorder="1" applyAlignment="1" applyProtection="1">
      <alignment horizontal="left" wrapText="1"/>
    </xf>
    <xf numFmtId="0" fontId="19" fillId="0" borderId="6" xfId="0" applyFont="1" applyBorder="1" applyAlignment="1" applyProtection="1">
      <alignment horizontal="left" vertical="center"/>
    </xf>
    <xf numFmtId="0" fontId="19" fillId="0" borderId="6" xfId="0" applyFont="1" applyFill="1" applyBorder="1" applyAlignment="1" applyProtection="1">
      <alignment horizontal="left" vertical="center"/>
    </xf>
    <xf numFmtId="0" fontId="8" fillId="8" borderId="6" xfId="0" applyFont="1" applyFill="1" applyBorder="1" applyProtection="1"/>
    <xf numFmtId="0" fontId="7" fillId="0" borderId="6" xfId="0" applyFont="1" applyFill="1" applyBorder="1" applyAlignment="1" applyProtection="1">
      <alignment horizontal="left" vertical="top" wrapText="1"/>
    </xf>
    <xf numFmtId="164" fontId="19" fillId="0" borderId="6" xfId="0" applyNumberFormat="1" applyFont="1" applyFill="1" applyBorder="1" applyAlignment="1" applyProtection="1">
      <alignment horizontal="left" vertical="center"/>
    </xf>
    <xf numFmtId="0" fontId="8" fillId="8" borderId="6" xfId="0" applyFont="1" applyFill="1" applyBorder="1" applyProtection="1">
      <protection locked="0"/>
    </xf>
    <xf numFmtId="0" fontId="20" fillId="4" borderId="6" xfId="0" applyFont="1" applyFill="1" applyBorder="1" applyAlignment="1" applyProtection="1">
      <alignment horizontal="center"/>
    </xf>
    <xf numFmtId="0" fontId="9" fillId="8" borderId="6" xfId="0" applyFont="1" applyFill="1" applyBorder="1" applyAlignment="1" applyProtection="1">
      <alignment horizontal="center" wrapText="1"/>
      <protection locked="0"/>
    </xf>
    <xf numFmtId="0" fontId="11" fillId="8" borderId="6" xfId="0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11" fillId="8" borderId="6" xfId="0" applyFont="1" applyFill="1" applyBorder="1" applyAlignment="1" applyProtection="1">
      <alignment horizontal="center" wrapText="1"/>
      <protection locked="0"/>
    </xf>
    <xf numFmtId="0" fontId="9" fillId="0" borderId="6" xfId="0" applyNumberFormat="1" applyFont="1" applyBorder="1" applyAlignment="1" applyProtection="1">
      <alignment horizontal="center" wrapText="1"/>
      <protection locked="0"/>
    </xf>
    <xf numFmtId="0" fontId="20" fillId="0" borderId="6" xfId="0" applyFont="1" applyBorder="1" applyAlignment="1" applyProtection="1">
      <alignment horizontal="center"/>
      <protection locked="0"/>
    </xf>
    <xf numFmtId="0" fontId="1" fillId="5" borderId="5" xfId="1" applyFont="1" applyFill="1" applyBorder="1" applyAlignment="1">
      <alignment horizontal="center" vertical="center"/>
    </xf>
    <xf numFmtId="0" fontId="1" fillId="5" borderId="0" xfId="1" applyFont="1" applyFill="1" applyBorder="1" applyAlignment="1">
      <alignment horizontal="center" vertical="center"/>
    </xf>
    <xf numFmtId="0" fontId="1" fillId="5" borderId="1" xfId="1" applyFont="1" applyFill="1" applyBorder="1" applyAlignment="1">
      <alignment horizontal="center" vertical="center"/>
    </xf>
    <xf numFmtId="0" fontId="1" fillId="3" borderId="2" xfId="1" applyFont="1" applyBorder="1" applyAlignment="1" applyProtection="1">
      <alignment horizontal="center" vertical="center"/>
    </xf>
    <xf numFmtId="0" fontId="1" fillId="3" borderId="3" xfId="1" applyFont="1" applyBorder="1" applyAlignment="1" applyProtection="1">
      <alignment horizontal="center" vertical="center"/>
    </xf>
    <xf numFmtId="0" fontId="1" fillId="3" borderId="4" xfId="1" applyFont="1" applyBorder="1" applyAlignment="1" applyProtection="1">
      <alignment horizontal="center" vertical="center"/>
    </xf>
    <xf numFmtId="0" fontId="2" fillId="3" borderId="2" xfId="1" applyFont="1" applyBorder="1" applyAlignment="1" applyProtection="1">
      <alignment horizontal="center"/>
      <protection locked="0"/>
    </xf>
    <xf numFmtId="0" fontId="2" fillId="3" borderId="3" xfId="1" applyFont="1" applyBorder="1" applyAlignment="1" applyProtection="1">
      <alignment horizontal="center"/>
      <protection locked="0"/>
    </xf>
    <xf numFmtId="0" fontId="2" fillId="3" borderId="4" xfId="1" applyFont="1" applyBorder="1" applyAlignment="1" applyProtection="1">
      <alignment horizontal="center"/>
      <protection locked="0"/>
    </xf>
    <xf numFmtId="14" fontId="2" fillId="3" borderId="2" xfId="1" applyNumberFormat="1" applyFont="1" applyBorder="1" applyAlignment="1" applyProtection="1">
      <alignment horizontal="center"/>
      <protection locked="0"/>
    </xf>
    <xf numFmtId="1" fontId="9" fillId="0" borderId="6" xfId="0" applyNumberFormat="1" applyFont="1" applyBorder="1" applyAlignment="1" applyProtection="1">
      <alignment horizontal="center" wrapText="1"/>
      <protection locked="0"/>
    </xf>
  </cellXfs>
  <cellStyles count="3">
    <cellStyle name="Вывод" xfId="1" builtinId="21"/>
    <cellStyle name="Обычный" xfId="0" builtinId="0"/>
    <cellStyle name="Процентный" xfId="2" builtinId="5"/>
  </cellStyles>
  <dxfs count="0"/>
  <tableStyles count="0" defaultTableStyle="TableStyleMedium2" defaultPivotStyle="PivotStyleLight16"/>
  <colors>
    <mruColors>
      <color rgb="FF7E719F"/>
      <color rgb="FFFF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E719F"/>
  </sheetPr>
  <dimension ref="A1:XFC161"/>
  <sheetViews>
    <sheetView tabSelected="1" topLeftCell="B172" workbookViewId="0">
      <selection activeCell="K11" sqref="K11"/>
    </sheetView>
  </sheetViews>
  <sheetFormatPr defaultColWidth="9" defaultRowHeight="15"/>
  <cols>
    <col min="1" max="1" width="5.140625" customWidth="1"/>
    <col min="2" max="2" width="44.7109375" customWidth="1"/>
    <col min="3" max="3" width="15.28515625" customWidth="1"/>
    <col min="4" max="4" width="29.28515625" style="51" customWidth="1"/>
    <col min="6" max="6" width="38.42578125" customWidth="1"/>
  </cols>
  <sheetData>
    <row r="1" spans="1:10 16383:16383">
      <c r="A1" s="84" t="s">
        <v>0</v>
      </c>
      <c r="B1" s="85"/>
      <c r="C1" s="85"/>
      <c r="D1" s="86"/>
      <c r="E1" s="87" t="s">
        <v>307</v>
      </c>
      <c r="F1" s="88"/>
      <c r="G1" s="88"/>
      <c r="H1" s="88"/>
      <c r="I1" s="88"/>
      <c r="J1" s="89"/>
    </row>
    <row r="2" spans="1:10 16383:16383">
      <c r="A2" s="84" t="s">
        <v>1</v>
      </c>
      <c r="B2" s="85"/>
      <c r="C2" s="85"/>
      <c r="D2" s="86"/>
      <c r="E2" s="87" t="s">
        <v>311</v>
      </c>
      <c r="F2" s="88"/>
      <c r="G2" s="88"/>
      <c r="H2" s="88"/>
      <c r="I2" s="88"/>
      <c r="J2" s="89"/>
    </row>
    <row r="3" spans="1:10 16383:16383">
      <c r="A3" s="84" t="s">
        <v>2</v>
      </c>
      <c r="B3" s="85"/>
      <c r="C3" s="85"/>
      <c r="D3" s="86"/>
      <c r="E3" s="90">
        <v>44911</v>
      </c>
      <c r="F3" s="88"/>
      <c r="G3" s="88"/>
      <c r="H3" s="88"/>
      <c r="I3" s="88"/>
      <c r="J3" s="89"/>
    </row>
    <row r="4" spans="1:10 16383:16383" s="83" customFormat="1" ht="15" customHeight="1">
      <c r="A4" s="81"/>
      <c r="B4" s="82"/>
      <c r="C4" s="82"/>
      <c r="D4" s="82"/>
      <c r="E4" s="82"/>
      <c r="F4" s="82"/>
      <c r="G4" s="82"/>
      <c r="H4" s="82"/>
      <c r="I4" s="82"/>
      <c r="J4" s="82"/>
      <c r="XFC4" s="82"/>
    </row>
    <row r="5" spans="1:10 16383:16383">
      <c r="A5" s="1" t="s">
        <v>3</v>
      </c>
      <c r="B5" s="2" t="s">
        <v>4</v>
      </c>
      <c r="C5" s="3" t="s">
        <v>5</v>
      </c>
      <c r="D5" s="46" t="s">
        <v>6</v>
      </c>
      <c r="E5" s="3" t="s">
        <v>7</v>
      </c>
      <c r="F5" s="3" t="s">
        <v>8</v>
      </c>
    </row>
    <row r="6" spans="1:10 16383:16383" ht="96.75" customHeight="1">
      <c r="A6" s="4">
        <v>1</v>
      </c>
      <c r="B6" s="5" t="s">
        <v>9</v>
      </c>
      <c r="C6" s="6" t="s">
        <v>10</v>
      </c>
      <c r="D6" s="64" t="s">
        <v>262</v>
      </c>
      <c r="E6" s="7">
        <f>SUM(E7:E13,E15:E18,E20:E23,E25:E34)</f>
        <v>39</v>
      </c>
      <c r="F6" s="65" t="s">
        <v>288</v>
      </c>
    </row>
    <row r="7" spans="1:10 16383:16383" ht="69.75" customHeight="1">
      <c r="A7" s="8" t="s">
        <v>11</v>
      </c>
      <c r="B7" s="44" t="s">
        <v>12</v>
      </c>
      <c r="C7" s="23" t="s">
        <v>306</v>
      </c>
      <c r="D7" s="47"/>
      <c r="E7" s="23">
        <v>1</v>
      </c>
      <c r="F7" s="26" t="s">
        <v>13</v>
      </c>
    </row>
    <row r="8" spans="1:10 16383:16383" ht="24" customHeight="1">
      <c r="A8" s="8" t="s">
        <v>14</v>
      </c>
      <c r="B8" s="9" t="s">
        <v>15</v>
      </c>
      <c r="C8" s="23" t="s">
        <v>306</v>
      </c>
      <c r="D8" s="91">
        <v>2</v>
      </c>
      <c r="E8" s="23"/>
      <c r="F8" s="23"/>
    </row>
    <row r="9" spans="1:10 16383:16383" ht="26.45" customHeight="1">
      <c r="A9" s="8" t="s">
        <v>16</v>
      </c>
      <c r="B9" s="9" t="s">
        <v>17</v>
      </c>
      <c r="C9" s="23" t="s">
        <v>306</v>
      </c>
      <c r="D9" s="91">
        <v>2</v>
      </c>
      <c r="E9" s="23">
        <v>2</v>
      </c>
      <c r="F9" s="26" t="s">
        <v>283</v>
      </c>
    </row>
    <row r="10" spans="1:10 16383:16383" ht="25.9" customHeight="1">
      <c r="A10" s="8" t="s">
        <v>18</v>
      </c>
      <c r="B10" s="9" t="s">
        <v>19</v>
      </c>
      <c r="C10" s="23" t="s">
        <v>306</v>
      </c>
      <c r="D10" s="91">
        <v>2</v>
      </c>
      <c r="E10" s="23">
        <v>2</v>
      </c>
      <c r="F10" s="26" t="s">
        <v>283</v>
      </c>
    </row>
    <row r="11" spans="1:10 16383:16383" ht="24.6" customHeight="1">
      <c r="A11" s="8" t="s">
        <v>20</v>
      </c>
      <c r="B11" s="9" t="s">
        <v>21</v>
      </c>
      <c r="C11" s="23" t="s">
        <v>306</v>
      </c>
      <c r="D11" s="91">
        <v>2</v>
      </c>
      <c r="E11" s="23">
        <v>2</v>
      </c>
      <c r="F11" s="26" t="s">
        <v>283</v>
      </c>
    </row>
    <row r="12" spans="1:10 16383:16383" ht="24" customHeight="1">
      <c r="A12" s="8" t="s">
        <v>22</v>
      </c>
      <c r="B12" s="9" t="s">
        <v>23</v>
      </c>
      <c r="C12" s="23" t="s">
        <v>306</v>
      </c>
      <c r="D12" s="91">
        <v>2</v>
      </c>
      <c r="E12" s="23">
        <v>2</v>
      </c>
      <c r="F12" s="26" t="s">
        <v>283</v>
      </c>
    </row>
    <row r="13" spans="1:10 16383:16383" ht="26.25">
      <c r="A13" s="8" t="s">
        <v>24</v>
      </c>
      <c r="B13" s="9" t="s">
        <v>25</v>
      </c>
      <c r="C13" s="23" t="s">
        <v>306</v>
      </c>
      <c r="D13" s="91">
        <v>2</v>
      </c>
      <c r="E13" s="23">
        <v>2</v>
      </c>
      <c r="F13" s="26" t="s">
        <v>283</v>
      </c>
    </row>
    <row r="14" spans="1:10 16383:16383" ht="26.25">
      <c r="A14" s="10" t="s">
        <v>26</v>
      </c>
      <c r="B14" s="9" t="s">
        <v>27</v>
      </c>
      <c r="C14" s="27"/>
      <c r="D14" s="48"/>
      <c r="E14" s="11"/>
      <c r="F14" s="11"/>
    </row>
    <row r="15" spans="1:10 16383:16383" ht="26.25">
      <c r="A15" s="12" t="s">
        <v>28</v>
      </c>
      <c r="B15" s="13" t="s">
        <v>29</v>
      </c>
      <c r="C15" s="23" t="s">
        <v>306</v>
      </c>
      <c r="D15" s="79">
        <v>2</v>
      </c>
      <c r="E15" s="23">
        <v>2</v>
      </c>
      <c r="F15" s="26" t="s">
        <v>284</v>
      </c>
    </row>
    <row r="16" spans="1:10 16383:16383" ht="26.25">
      <c r="A16" s="12" t="s">
        <v>30</v>
      </c>
      <c r="B16" s="13" t="s">
        <v>31</v>
      </c>
      <c r="C16" s="23" t="s">
        <v>306</v>
      </c>
      <c r="D16" s="47">
        <v>1</v>
      </c>
      <c r="E16" s="23">
        <v>1</v>
      </c>
      <c r="F16" s="26" t="s">
        <v>284</v>
      </c>
    </row>
    <row r="17" spans="1:6" ht="26.25">
      <c r="A17" s="12" t="s">
        <v>32</v>
      </c>
      <c r="B17" s="13" t="s">
        <v>33</v>
      </c>
      <c r="C17" s="23" t="s">
        <v>306</v>
      </c>
      <c r="D17" s="47">
        <v>2</v>
      </c>
      <c r="E17" s="23">
        <v>2</v>
      </c>
      <c r="F17" s="26" t="s">
        <v>284</v>
      </c>
    </row>
    <row r="18" spans="1:6" ht="26.25">
      <c r="A18" s="12" t="s">
        <v>34</v>
      </c>
      <c r="B18" s="13" t="s">
        <v>35</v>
      </c>
      <c r="C18" s="23" t="s">
        <v>306</v>
      </c>
      <c r="D18" s="47">
        <v>5</v>
      </c>
      <c r="E18" s="23">
        <v>2</v>
      </c>
      <c r="F18" s="26" t="s">
        <v>284</v>
      </c>
    </row>
    <row r="19" spans="1:6" ht="51.75">
      <c r="A19" s="12" t="s">
        <v>36</v>
      </c>
      <c r="B19" s="9" t="s">
        <v>37</v>
      </c>
      <c r="C19" s="27"/>
      <c r="D19" s="48"/>
      <c r="E19" s="11"/>
      <c r="F19" s="11"/>
    </row>
    <row r="20" spans="1:6" ht="26.25">
      <c r="A20" s="12" t="s">
        <v>38</v>
      </c>
      <c r="B20" s="13" t="s">
        <v>29</v>
      </c>
      <c r="C20" s="23" t="s">
        <v>306</v>
      </c>
      <c r="D20" s="47">
        <v>2</v>
      </c>
      <c r="E20" s="23">
        <v>2</v>
      </c>
      <c r="F20" s="26" t="s">
        <v>284</v>
      </c>
    </row>
    <row r="21" spans="1:6" ht="26.25">
      <c r="A21" s="12" t="s">
        <v>39</v>
      </c>
      <c r="B21" s="13" t="s">
        <v>31</v>
      </c>
      <c r="C21" s="23" t="s">
        <v>306</v>
      </c>
      <c r="D21" s="47">
        <v>0</v>
      </c>
      <c r="E21" s="23">
        <v>1</v>
      </c>
      <c r="F21" s="26" t="s">
        <v>284</v>
      </c>
    </row>
    <row r="22" spans="1:6" ht="26.25">
      <c r="A22" s="12" t="s">
        <v>40</v>
      </c>
      <c r="B22" s="13" t="s">
        <v>33</v>
      </c>
      <c r="C22" s="23" t="s">
        <v>306</v>
      </c>
      <c r="D22" s="47">
        <v>1</v>
      </c>
      <c r="E22" s="23">
        <v>1</v>
      </c>
      <c r="F22" s="26" t="s">
        <v>284</v>
      </c>
    </row>
    <row r="23" spans="1:6" ht="26.25">
      <c r="A23" s="12" t="s">
        <v>41</v>
      </c>
      <c r="B23" s="13" t="s">
        <v>35</v>
      </c>
      <c r="C23" s="23" t="s">
        <v>306</v>
      </c>
      <c r="D23" s="47">
        <v>5</v>
      </c>
      <c r="E23" s="23">
        <v>2</v>
      </c>
      <c r="F23" s="26" t="s">
        <v>284</v>
      </c>
    </row>
    <row r="24" spans="1:6" ht="51.75">
      <c r="A24" s="12" t="s">
        <v>42</v>
      </c>
      <c r="B24" s="9" t="s">
        <v>43</v>
      </c>
      <c r="C24" s="27"/>
      <c r="D24" s="48"/>
      <c r="E24" s="11"/>
      <c r="F24" s="11"/>
    </row>
    <row r="25" spans="1:6">
      <c r="A25" s="12" t="s">
        <v>44</v>
      </c>
      <c r="B25" s="13" t="s">
        <v>45</v>
      </c>
      <c r="C25" s="23" t="s">
        <v>306</v>
      </c>
      <c r="D25" s="80" t="s">
        <v>312</v>
      </c>
      <c r="E25" s="23">
        <v>1</v>
      </c>
      <c r="F25" s="24" t="s">
        <v>46</v>
      </c>
    </row>
    <row r="26" spans="1:6">
      <c r="A26" s="12" t="s">
        <v>47</v>
      </c>
      <c r="B26" s="13" t="s">
        <v>48</v>
      </c>
      <c r="C26" s="23" t="s">
        <v>306</v>
      </c>
      <c r="D26" s="80" t="s">
        <v>313</v>
      </c>
      <c r="E26" s="23">
        <v>2</v>
      </c>
      <c r="F26" s="24" t="s">
        <v>46</v>
      </c>
    </row>
    <row r="27" spans="1:6">
      <c r="A27" s="12" t="s">
        <v>49</v>
      </c>
      <c r="B27" s="13" t="s">
        <v>50</v>
      </c>
      <c r="C27" s="23" t="s">
        <v>306</v>
      </c>
      <c r="D27" s="80" t="s">
        <v>313</v>
      </c>
      <c r="E27" s="23">
        <v>2</v>
      </c>
      <c r="F27" s="24" t="s">
        <v>46</v>
      </c>
    </row>
    <row r="28" spans="1:6">
      <c r="A28" s="12" t="s">
        <v>51</v>
      </c>
      <c r="B28" s="13" t="s">
        <v>52</v>
      </c>
      <c r="C28" s="23" t="s">
        <v>306</v>
      </c>
      <c r="D28" s="80" t="s">
        <v>313</v>
      </c>
      <c r="E28" s="23">
        <v>2</v>
      </c>
      <c r="F28" s="24" t="s">
        <v>46</v>
      </c>
    </row>
    <row r="29" spans="1:6">
      <c r="A29" s="12" t="s">
        <v>53</v>
      </c>
      <c r="B29" s="13" t="s">
        <v>35</v>
      </c>
      <c r="C29" s="23" t="s">
        <v>306</v>
      </c>
      <c r="D29" s="80" t="s">
        <v>313</v>
      </c>
      <c r="E29" s="23">
        <v>2</v>
      </c>
      <c r="F29" s="24" t="s">
        <v>46</v>
      </c>
    </row>
    <row r="30" spans="1:6" ht="39">
      <c r="A30" s="12" t="s">
        <v>54</v>
      </c>
      <c r="B30" s="9" t="s">
        <v>55</v>
      </c>
      <c r="C30" s="23" t="s">
        <v>306</v>
      </c>
      <c r="D30" s="24" t="s">
        <v>308</v>
      </c>
      <c r="E30" s="23">
        <v>1</v>
      </c>
      <c r="F30" s="24" t="s">
        <v>56</v>
      </c>
    </row>
    <row r="31" spans="1:6" ht="42.75" customHeight="1">
      <c r="A31" s="14" t="s">
        <v>57</v>
      </c>
      <c r="B31" s="15" t="s">
        <v>58</v>
      </c>
      <c r="C31" s="25" t="s">
        <v>306</v>
      </c>
      <c r="D31" s="49"/>
      <c r="E31" s="25">
        <v>1</v>
      </c>
      <c r="F31" s="24" t="s">
        <v>59</v>
      </c>
    </row>
    <row r="32" spans="1:6" ht="42.75" customHeight="1">
      <c r="A32" s="14" t="s">
        <v>60</v>
      </c>
      <c r="B32" s="15" t="s">
        <v>61</v>
      </c>
      <c r="C32" s="25" t="s">
        <v>306</v>
      </c>
      <c r="D32" s="49"/>
      <c r="E32" s="25">
        <v>1</v>
      </c>
      <c r="F32" s="24" t="s">
        <v>59</v>
      </c>
    </row>
    <row r="33" spans="1:6" ht="42.75" customHeight="1">
      <c r="A33" s="16" t="s">
        <v>62</v>
      </c>
      <c r="B33" s="70" t="s">
        <v>63</v>
      </c>
      <c r="C33" s="25" t="s">
        <v>306</v>
      </c>
      <c r="D33" s="49"/>
      <c r="E33" s="25">
        <v>1</v>
      </c>
      <c r="F33" s="24" t="s">
        <v>59</v>
      </c>
    </row>
    <row r="34" spans="1:6" ht="52.5" customHeight="1">
      <c r="A34" s="71" t="s">
        <v>270</v>
      </c>
      <c r="B34" s="70" t="s">
        <v>132</v>
      </c>
      <c r="C34" s="60"/>
      <c r="D34" s="73">
        <f>(D23/D18)*100</f>
        <v>100</v>
      </c>
      <c r="E34" s="72">
        <v>2</v>
      </c>
      <c r="F34" s="26" t="s">
        <v>285</v>
      </c>
    </row>
    <row r="35" spans="1:6">
      <c r="A35" s="17">
        <v>2</v>
      </c>
      <c r="B35" s="5" t="s">
        <v>64</v>
      </c>
      <c r="C35" s="18"/>
      <c r="D35" s="50"/>
      <c r="E35" s="19">
        <f>SUM(E36:E102)</f>
        <v>46</v>
      </c>
      <c r="F35" s="18"/>
    </row>
    <row r="36" spans="1:6" ht="39">
      <c r="A36" s="10" t="s">
        <v>65</v>
      </c>
      <c r="B36" s="9" t="s">
        <v>243</v>
      </c>
      <c r="C36" s="11"/>
      <c r="D36" s="48"/>
      <c r="E36" s="11"/>
      <c r="F36" s="11"/>
    </row>
    <row r="37" spans="1:6" ht="26.25">
      <c r="A37" s="12" t="s">
        <v>67</v>
      </c>
      <c r="B37" s="44" t="s">
        <v>244</v>
      </c>
      <c r="C37" s="23" t="s">
        <v>306</v>
      </c>
      <c r="D37" s="24">
        <v>1003</v>
      </c>
      <c r="E37" s="23">
        <v>1</v>
      </c>
      <c r="F37" s="24" t="s">
        <v>68</v>
      </c>
    </row>
    <row r="38" spans="1:6" ht="25.5" customHeight="1">
      <c r="A38" s="12" t="s">
        <v>69</v>
      </c>
      <c r="B38" s="44" t="s">
        <v>255</v>
      </c>
      <c r="C38" s="23" t="s">
        <v>306</v>
      </c>
      <c r="D38" s="24">
        <v>8</v>
      </c>
      <c r="E38" s="23">
        <v>1</v>
      </c>
      <c r="F38" s="24" t="s">
        <v>68</v>
      </c>
    </row>
    <row r="39" spans="1:6" ht="51.75">
      <c r="A39" s="12" t="s">
        <v>70</v>
      </c>
      <c r="B39" s="44" t="s">
        <v>256</v>
      </c>
      <c r="C39" s="27"/>
      <c r="D39" s="54">
        <f>(D38/D37)*100</f>
        <v>0.79760717846460616</v>
      </c>
      <c r="E39" s="27"/>
      <c r="F39" s="55"/>
    </row>
    <row r="40" spans="1:6" ht="26.25">
      <c r="A40" s="20" t="s">
        <v>72</v>
      </c>
      <c r="B40" s="44" t="s">
        <v>257</v>
      </c>
      <c r="C40" s="23" t="s">
        <v>306</v>
      </c>
      <c r="D40" s="24">
        <v>12</v>
      </c>
      <c r="E40" s="23">
        <v>1</v>
      </c>
      <c r="F40" s="24" t="s">
        <v>68</v>
      </c>
    </row>
    <row r="41" spans="1:6" ht="51.75">
      <c r="A41" s="12" t="s">
        <v>290</v>
      </c>
      <c r="B41" s="44" t="s">
        <v>258</v>
      </c>
      <c r="C41" s="27"/>
      <c r="D41" s="54">
        <f>(D40/D37)*100</f>
        <v>1.1964107676969093</v>
      </c>
      <c r="E41" s="27"/>
      <c r="F41" s="55"/>
    </row>
    <row r="42" spans="1:6">
      <c r="A42" s="12" t="s">
        <v>291</v>
      </c>
      <c r="B42" s="9" t="s">
        <v>245</v>
      </c>
      <c r="C42" s="27"/>
      <c r="D42" s="56"/>
      <c r="E42" s="27"/>
      <c r="F42" s="55"/>
    </row>
    <row r="43" spans="1:6">
      <c r="A43" s="12" t="s">
        <v>292</v>
      </c>
      <c r="B43" s="13" t="s">
        <v>246</v>
      </c>
      <c r="C43" s="23" t="s">
        <v>306</v>
      </c>
      <c r="D43" s="24">
        <v>9</v>
      </c>
      <c r="E43" s="23">
        <v>1</v>
      </c>
      <c r="F43" s="24" t="s">
        <v>68</v>
      </c>
    </row>
    <row r="44" spans="1:6">
      <c r="A44" s="12" t="s">
        <v>293</v>
      </c>
      <c r="B44" s="13" t="s">
        <v>247</v>
      </c>
      <c r="C44" s="23" t="s">
        <v>306</v>
      </c>
      <c r="D44" s="24">
        <v>9</v>
      </c>
      <c r="E44" s="23">
        <v>1</v>
      </c>
      <c r="F44" s="24" t="s">
        <v>68</v>
      </c>
    </row>
    <row r="45" spans="1:6" ht="26.25">
      <c r="A45" s="12" t="s">
        <v>294</v>
      </c>
      <c r="B45" s="9" t="s">
        <v>248</v>
      </c>
      <c r="C45" s="57"/>
      <c r="D45" s="58"/>
      <c r="E45" s="57"/>
      <c r="F45" s="59"/>
    </row>
    <row r="46" spans="1:6">
      <c r="A46" s="12" t="s">
        <v>295</v>
      </c>
      <c r="B46" s="9" t="s">
        <v>249</v>
      </c>
      <c r="C46" s="23" t="s">
        <v>306</v>
      </c>
      <c r="D46" s="24">
        <v>2</v>
      </c>
      <c r="E46" s="23">
        <v>1</v>
      </c>
      <c r="F46" s="24" t="s">
        <v>68</v>
      </c>
    </row>
    <row r="47" spans="1:6" ht="51.75">
      <c r="A47" s="12" t="s">
        <v>296</v>
      </c>
      <c r="B47" s="44" t="s">
        <v>251</v>
      </c>
      <c r="C47" s="27"/>
      <c r="D47" s="54">
        <f>(D46/D38)*100</f>
        <v>25</v>
      </c>
      <c r="E47" s="60"/>
      <c r="F47" s="55"/>
    </row>
    <row r="48" spans="1:6" ht="39">
      <c r="A48" s="12" t="s">
        <v>297</v>
      </c>
      <c r="B48" s="9" t="s">
        <v>250</v>
      </c>
      <c r="C48" s="23" t="s">
        <v>306</v>
      </c>
      <c r="D48" s="24">
        <v>3</v>
      </c>
      <c r="E48" s="23">
        <v>1</v>
      </c>
      <c r="F48" s="24" t="s">
        <v>68</v>
      </c>
    </row>
    <row r="49" spans="1:6" ht="90">
      <c r="A49" s="12" t="s">
        <v>298</v>
      </c>
      <c r="B49" s="44" t="s">
        <v>252</v>
      </c>
      <c r="C49" s="27"/>
      <c r="D49" s="54">
        <f>(D48/D38)*100</f>
        <v>37.5</v>
      </c>
      <c r="E49" s="27"/>
      <c r="F49" s="55"/>
    </row>
    <row r="50" spans="1:6" ht="66.75" customHeight="1">
      <c r="A50" s="12" t="s">
        <v>299</v>
      </c>
      <c r="B50" s="45" t="s">
        <v>253</v>
      </c>
      <c r="C50" s="23" t="s">
        <v>306</v>
      </c>
      <c r="D50" s="24">
        <v>5</v>
      </c>
      <c r="E50" s="23">
        <v>1</v>
      </c>
      <c r="F50" s="24" t="s">
        <v>68</v>
      </c>
    </row>
    <row r="51" spans="1:6" ht="51.75">
      <c r="A51" s="12" t="s">
        <v>300</v>
      </c>
      <c r="B51" s="44" t="s">
        <v>254</v>
      </c>
      <c r="C51" s="27"/>
      <c r="D51" s="54">
        <f>(D50/D38)*100</f>
        <v>62.5</v>
      </c>
      <c r="E51" s="27"/>
      <c r="F51" s="55"/>
    </row>
    <row r="52" spans="1:6">
      <c r="A52" s="12" t="s">
        <v>301</v>
      </c>
      <c r="B52" s="62" t="s">
        <v>66</v>
      </c>
      <c r="C52" s="27"/>
      <c r="D52" s="56"/>
      <c r="E52" s="27"/>
      <c r="F52" s="55"/>
    </row>
    <row r="53" spans="1:6">
      <c r="A53" s="12" t="s">
        <v>74</v>
      </c>
      <c r="B53" s="63" t="s">
        <v>71</v>
      </c>
      <c r="C53" s="23" t="s">
        <v>306</v>
      </c>
      <c r="D53" s="24">
        <v>9</v>
      </c>
      <c r="E53" s="23">
        <v>1</v>
      </c>
      <c r="F53" s="24" t="s">
        <v>68</v>
      </c>
    </row>
    <row r="54" spans="1:6" ht="45" customHeight="1">
      <c r="A54" s="12" t="s">
        <v>74</v>
      </c>
      <c r="B54" s="63" t="s">
        <v>259</v>
      </c>
      <c r="C54" s="27"/>
      <c r="D54" s="55">
        <f>(D53/D37)*100</f>
        <v>0.89730807577268201</v>
      </c>
      <c r="E54" s="27"/>
      <c r="F54" s="55"/>
    </row>
    <row r="55" spans="1:6">
      <c r="A55" s="12" t="s">
        <v>76</v>
      </c>
      <c r="B55" s="63" t="s">
        <v>73</v>
      </c>
      <c r="C55" s="23" t="s">
        <v>306</v>
      </c>
      <c r="D55" s="24">
        <v>9</v>
      </c>
      <c r="E55" s="23">
        <v>1</v>
      </c>
      <c r="F55" s="24" t="s">
        <v>68</v>
      </c>
    </row>
    <row r="56" spans="1:6" ht="42.6" customHeight="1">
      <c r="A56" s="12" t="s">
        <v>77</v>
      </c>
      <c r="B56" s="63" t="s">
        <v>278</v>
      </c>
      <c r="C56" s="27"/>
      <c r="D56" s="55">
        <f>(D55/D37)*100</f>
        <v>0.89730807577268201</v>
      </c>
      <c r="E56" s="27"/>
      <c r="F56" s="55"/>
    </row>
    <row r="57" spans="1:6">
      <c r="A57" s="12" t="s">
        <v>78</v>
      </c>
      <c r="B57" s="44" t="s">
        <v>75</v>
      </c>
      <c r="C57" s="27"/>
      <c r="D57" s="56"/>
      <c r="E57" s="27"/>
      <c r="F57" s="27"/>
    </row>
    <row r="58" spans="1:6">
      <c r="A58" s="12" t="s">
        <v>302</v>
      </c>
      <c r="B58" s="63" t="s">
        <v>71</v>
      </c>
      <c r="C58" s="23" t="s">
        <v>306</v>
      </c>
      <c r="D58" s="24">
        <v>6</v>
      </c>
      <c r="E58" s="23">
        <v>1</v>
      </c>
      <c r="F58" s="24" t="s">
        <v>68</v>
      </c>
    </row>
    <row r="59" spans="1:6" ht="51">
      <c r="A59" s="12" t="s">
        <v>303</v>
      </c>
      <c r="B59" s="63" t="s">
        <v>260</v>
      </c>
      <c r="C59" s="27"/>
      <c r="D59" s="55">
        <f>(D58/D53)*100</f>
        <v>66.666666666666657</v>
      </c>
      <c r="E59" s="27"/>
      <c r="F59" s="55"/>
    </row>
    <row r="60" spans="1:6">
      <c r="A60" s="12" t="s">
        <v>304</v>
      </c>
      <c r="B60" s="63" t="s">
        <v>73</v>
      </c>
      <c r="C60" s="23" t="s">
        <v>306</v>
      </c>
      <c r="D60" s="24">
        <v>6</v>
      </c>
      <c r="E60" s="23">
        <v>1</v>
      </c>
      <c r="F60" s="24" t="s">
        <v>68</v>
      </c>
    </row>
    <row r="61" spans="1:6" ht="38.25">
      <c r="A61" s="12" t="s">
        <v>305</v>
      </c>
      <c r="B61" s="63" t="s">
        <v>261</v>
      </c>
      <c r="C61" s="27"/>
      <c r="D61" s="55">
        <f>(D60/D55)*100</f>
        <v>66.666666666666657</v>
      </c>
      <c r="E61" s="27"/>
      <c r="F61" s="55"/>
    </row>
    <row r="62" spans="1:6" ht="26.25">
      <c r="A62" s="12" t="s">
        <v>79</v>
      </c>
      <c r="B62" s="44" t="s">
        <v>80</v>
      </c>
      <c r="C62" s="27"/>
      <c r="D62" s="48"/>
      <c r="E62" s="11"/>
      <c r="F62" s="11"/>
    </row>
    <row r="63" spans="1:6">
      <c r="A63" s="20" t="s">
        <v>81</v>
      </c>
      <c r="B63" s="63" t="s">
        <v>71</v>
      </c>
      <c r="C63" s="23" t="s">
        <v>309</v>
      </c>
      <c r="D63" s="24">
        <v>0</v>
      </c>
      <c r="E63" s="23">
        <v>1</v>
      </c>
      <c r="F63" s="24" t="s">
        <v>68</v>
      </c>
    </row>
    <row r="64" spans="1:6">
      <c r="A64" s="12" t="s">
        <v>82</v>
      </c>
      <c r="B64" s="63" t="s">
        <v>73</v>
      </c>
      <c r="C64" s="23" t="s">
        <v>309</v>
      </c>
      <c r="D64" s="24">
        <v>0</v>
      </c>
      <c r="E64" s="23">
        <v>1</v>
      </c>
      <c r="F64" s="24" t="s">
        <v>68</v>
      </c>
    </row>
    <row r="65" spans="1:6" ht="46.5" customHeight="1">
      <c r="A65" s="12" t="s">
        <v>83</v>
      </c>
      <c r="B65" s="44" t="s">
        <v>84</v>
      </c>
      <c r="C65" s="23" t="s">
        <v>306</v>
      </c>
      <c r="D65" s="24">
        <v>1003</v>
      </c>
      <c r="E65" s="23">
        <v>1</v>
      </c>
      <c r="F65" s="24" t="s">
        <v>68</v>
      </c>
    </row>
    <row r="66" spans="1:6" ht="96" customHeight="1">
      <c r="A66" s="20" t="s">
        <v>85</v>
      </c>
      <c r="B66" s="45" t="s">
        <v>263</v>
      </c>
      <c r="C66" s="27"/>
      <c r="D66" s="56">
        <f>(D65/D37)*100</f>
        <v>100</v>
      </c>
      <c r="E66" s="23">
        <v>2</v>
      </c>
      <c r="F66" s="26" t="s">
        <v>280</v>
      </c>
    </row>
    <row r="67" spans="1:6" ht="26.25">
      <c r="A67" s="12" t="s">
        <v>86</v>
      </c>
      <c r="B67" s="44" t="s">
        <v>265</v>
      </c>
      <c r="C67" s="23" t="s">
        <v>306</v>
      </c>
      <c r="D67" s="24">
        <v>433</v>
      </c>
      <c r="E67" s="23">
        <v>1</v>
      </c>
      <c r="F67" s="24" t="s">
        <v>68</v>
      </c>
    </row>
    <row r="68" spans="1:6" ht="38.25">
      <c r="A68" s="67" t="s">
        <v>87</v>
      </c>
      <c r="B68" s="45" t="s">
        <v>264</v>
      </c>
      <c r="C68" s="23" t="s">
        <v>306</v>
      </c>
      <c r="D68" s="24">
        <v>433</v>
      </c>
      <c r="E68" s="23">
        <v>1</v>
      </c>
      <c r="F68" s="24" t="s">
        <v>68</v>
      </c>
    </row>
    <row r="69" spans="1:6" ht="126" customHeight="1">
      <c r="A69" s="67" t="s">
        <v>266</v>
      </c>
      <c r="B69" s="45" t="s">
        <v>281</v>
      </c>
      <c r="C69" s="27"/>
      <c r="D69" s="56">
        <f>(D68/D67)*100</f>
        <v>100</v>
      </c>
      <c r="E69" s="23">
        <v>2</v>
      </c>
      <c r="F69" s="26" t="s">
        <v>279</v>
      </c>
    </row>
    <row r="70" spans="1:6" ht="30" customHeight="1">
      <c r="A70" s="12" t="s">
        <v>88</v>
      </c>
      <c r="B70" s="44" t="s">
        <v>89</v>
      </c>
      <c r="C70" s="23" t="s">
        <v>306</v>
      </c>
      <c r="D70" s="47">
        <v>2</v>
      </c>
      <c r="E70" s="23">
        <v>1</v>
      </c>
      <c r="F70" s="24" t="s">
        <v>68</v>
      </c>
    </row>
    <row r="71" spans="1:6" ht="77.25">
      <c r="A71" s="12" t="s">
        <v>90</v>
      </c>
      <c r="B71" s="44" t="s">
        <v>267</v>
      </c>
      <c r="C71" s="27"/>
      <c r="D71" s="56">
        <f>(D70/D8)*100</f>
        <v>100</v>
      </c>
      <c r="E71" s="23">
        <v>2</v>
      </c>
      <c r="F71" s="26" t="s">
        <v>286</v>
      </c>
    </row>
    <row r="72" spans="1:6" ht="26.25">
      <c r="A72" s="12" t="s">
        <v>91</v>
      </c>
      <c r="B72" s="9" t="s">
        <v>92</v>
      </c>
      <c r="C72" s="23" t="s">
        <v>306</v>
      </c>
      <c r="D72" s="24">
        <v>12</v>
      </c>
      <c r="E72" s="23">
        <v>1</v>
      </c>
      <c r="F72" s="24" t="s">
        <v>68</v>
      </c>
    </row>
    <row r="73" spans="1:6" ht="26.25">
      <c r="A73" s="12" t="s">
        <v>93</v>
      </c>
      <c r="B73" s="9" t="s">
        <v>94</v>
      </c>
      <c r="C73" s="27"/>
      <c r="D73" s="48"/>
      <c r="E73" s="11"/>
      <c r="F73" s="11"/>
    </row>
    <row r="74" spans="1:6">
      <c r="A74" s="12" t="s">
        <v>95</v>
      </c>
      <c r="B74" s="13" t="s">
        <v>96</v>
      </c>
      <c r="C74" s="25" t="s">
        <v>309</v>
      </c>
      <c r="D74" s="49">
        <v>0</v>
      </c>
      <c r="E74" s="25">
        <v>1</v>
      </c>
      <c r="F74" s="24" t="s">
        <v>68</v>
      </c>
    </row>
    <row r="75" spans="1:6">
      <c r="A75" s="12" t="s">
        <v>97</v>
      </c>
      <c r="B75" s="13" t="s">
        <v>98</v>
      </c>
      <c r="C75" s="25" t="s">
        <v>309</v>
      </c>
      <c r="D75" s="49">
        <v>0</v>
      </c>
      <c r="E75" s="25">
        <v>1</v>
      </c>
      <c r="F75" s="24" t="s">
        <v>68</v>
      </c>
    </row>
    <row r="76" spans="1:6" ht="26.25">
      <c r="A76" s="12" t="s">
        <v>99</v>
      </c>
      <c r="B76" s="9" t="s">
        <v>100</v>
      </c>
      <c r="C76" s="27"/>
      <c r="D76" s="48"/>
      <c r="E76" s="11"/>
      <c r="F76" s="11"/>
    </row>
    <row r="77" spans="1:6">
      <c r="A77" s="12" t="s">
        <v>101</v>
      </c>
      <c r="B77" s="13" t="s">
        <v>96</v>
      </c>
      <c r="C77" s="23" t="s">
        <v>306</v>
      </c>
      <c r="D77" s="47">
        <v>4</v>
      </c>
      <c r="E77" s="23">
        <v>1</v>
      </c>
      <c r="F77" s="24" t="s">
        <v>68</v>
      </c>
    </row>
    <row r="78" spans="1:6">
      <c r="A78" s="12" t="s">
        <v>102</v>
      </c>
      <c r="B78" s="13" t="s">
        <v>98</v>
      </c>
      <c r="C78" s="23" t="s">
        <v>306</v>
      </c>
      <c r="D78" s="47">
        <v>5</v>
      </c>
      <c r="E78" s="23">
        <v>1</v>
      </c>
      <c r="F78" s="24" t="s">
        <v>68</v>
      </c>
    </row>
    <row r="79" spans="1:6">
      <c r="A79" s="12" t="s">
        <v>103</v>
      </c>
      <c r="B79" s="9" t="s">
        <v>104</v>
      </c>
      <c r="C79" s="27"/>
      <c r="D79" s="48"/>
      <c r="E79" s="11"/>
      <c r="F79" s="21"/>
    </row>
    <row r="80" spans="1:6">
      <c r="A80" s="12" t="s">
        <v>105</v>
      </c>
      <c r="B80" s="13" t="s">
        <v>96</v>
      </c>
      <c r="C80" s="23" t="s">
        <v>309</v>
      </c>
      <c r="D80" s="47">
        <v>0</v>
      </c>
      <c r="E80" s="23">
        <v>1</v>
      </c>
      <c r="F80" s="24" t="s">
        <v>68</v>
      </c>
    </row>
    <row r="81" spans="1:6">
      <c r="A81" s="12" t="s">
        <v>106</v>
      </c>
      <c r="B81" s="13" t="s">
        <v>98</v>
      </c>
      <c r="C81" s="23" t="s">
        <v>309</v>
      </c>
      <c r="D81" s="47">
        <v>0</v>
      </c>
      <c r="E81" s="23">
        <v>1</v>
      </c>
      <c r="F81" s="24" t="s">
        <v>68</v>
      </c>
    </row>
    <row r="82" spans="1:6" ht="39">
      <c r="A82" s="12" t="s">
        <v>107</v>
      </c>
      <c r="B82" s="9" t="s">
        <v>108</v>
      </c>
      <c r="C82" s="27"/>
      <c r="D82" s="48"/>
      <c r="E82" s="11"/>
      <c r="F82" s="11"/>
    </row>
    <row r="83" spans="1:6">
      <c r="A83" s="12" t="s">
        <v>109</v>
      </c>
      <c r="B83" s="13" t="s">
        <v>96</v>
      </c>
      <c r="C83" s="23" t="s">
        <v>309</v>
      </c>
      <c r="D83" s="47">
        <v>0</v>
      </c>
      <c r="E83" s="23">
        <v>1</v>
      </c>
      <c r="F83" s="24" t="s">
        <v>68</v>
      </c>
    </row>
    <row r="84" spans="1:6">
      <c r="A84" s="12" t="s">
        <v>110</v>
      </c>
      <c r="B84" s="13" t="s">
        <v>98</v>
      </c>
      <c r="C84" s="23" t="s">
        <v>309</v>
      </c>
      <c r="D84" s="47">
        <v>0</v>
      </c>
      <c r="E84" s="23">
        <v>1</v>
      </c>
      <c r="F84" s="24" t="s">
        <v>68</v>
      </c>
    </row>
    <row r="85" spans="1:6" ht="39">
      <c r="A85" s="12" t="s">
        <v>111</v>
      </c>
      <c r="B85" s="9" t="s">
        <v>112</v>
      </c>
      <c r="C85" s="27"/>
      <c r="D85" s="48"/>
      <c r="E85" s="11"/>
      <c r="F85" s="11"/>
    </row>
    <row r="86" spans="1:6">
      <c r="A86" s="12" t="s">
        <v>113</v>
      </c>
      <c r="B86" s="13" t="s">
        <v>96</v>
      </c>
      <c r="C86" s="25" t="s">
        <v>309</v>
      </c>
      <c r="D86" s="49">
        <v>0</v>
      </c>
      <c r="E86" s="25">
        <v>1</v>
      </c>
      <c r="F86" s="24" t="s">
        <v>68</v>
      </c>
    </row>
    <row r="87" spans="1:6">
      <c r="A87" s="12" t="s">
        <v>114</v>
      </c>
      <c r="B87" s="13" t="s">
        <v>98</v>
      </c>
      <c r="C87" s="25" t="s">
        <v>309</v>
      </c>
      <c r="D87" s="49">
        <v>0</v>
      </c>
      <c r="E87" s="25">
        <v>1</v>
      </c>
      <c r="F87" s="24" t="s">
        <v>68</v>
      </c>
    </row>
    <row r="88" spans="1:6" ht="51.75">
      <c r="A88" s="12" t="s">
        <v>115</v>
      </c>
      <c r="B88" s="9" t="s">
        <v>116</v>
      </c>
      <c r="C88" s="27"/>
      <c r="D88" s="48"/>
      <c r="E88" s="11"/>
      <c r="F88" s="11"/>
    </row>
    <row r="89" spans="1:6">
      <c r="A89" s="12" t="s">
        <v>117</v>
      </c>
      <c r="B89" s="13" t="s">
        <v>96</v>
      </c>
      <c r="C89" s="25" t="s">
        <v>309</v>
      </c>
      <c r="D89" s="49">
        <v>0</v>
      </c>
      <c r="E89" s="25">
        <v>1</v>
      </c>
      <c r="F89" s="24" t="s">
        <v>68</v>
      </c>
    </row>
    <row r="90" spans="1:6">
      <c r="A90" s="12" t="s">
        <v>118</v>
      </c>
      <c r="B90" s="13" t="s">
        <v>98</v>
      </c>
      <c r="C90" s="25" t="s">
        <v>309</v>
      </c>
      <c r="D90" s="49">
        <v>0</v>
      </c>
      <c r="E90" s="25">
        <v>1</v>
      </c>
      <c r="F90" s="24" t="s">
        <v>68</v>
      </c>
    </row>
    <row r="91" spans="1:6" ht="26.25">
      <c r="A91" s="12" t="s">
        <v>119</v>
      </c>
      <c r="B91" s="9" t="s">
        <v>120</v>
      </c>
      <c r="C91" s="27"/>
      <c r="D91" s="48"/>
      <c r="E91" s="11"/>
      <c r="F91" s="11"/>
    </row>
    <row r="92" spans="1:6">
      <c r="A92" s="12" t="s">
        <v>121</v>
      </c>
      <c r="B92" s="13" t="s">
        <v>96</v>
      </c>
      <c r="C92" s="25" t="s">
        <v>309</v>
      </c>
      <c r="D92" s="49">
        <v>0</v>
      </c>
      <c r="E92" s="25">
        <v>1</v>
      </c>
      <c r="F92" s="24" t="s">
        <v>68</v>
      </c>
    </row>
    <row r="93" spans="1:6">
      <c r="A93" s="12" t="s">
        <v>122</v>
      </c>
      <c r="B93" s="13" t="s">
        <v>98</v>
      </c>
      <c r="C93" s="25" t="s">
        <v>309</v>
      </c>
      <c r="D93" s="49">
        <v>0</v>
      </c>
      <c r="E93" s="25">
        <v>1</v>
      </c>
      <c r="F93" s="24" t="s">
        <v>68</v>
      </c>
    </row>
    <row r="94" spans="1:6" ht="26.25">
      <c r="A94" s="12" t="s">
        <v>123</v>
      </c>
      <c r="B94" s="9" t="s">
        <v>124</v>
      </c>
      <c r="C94" s="27"/>
      <c r="D94" s="48"/>
      <c r="E94" s="11"/>
      <c r="F94" s="11"/>
    </row>
    <row r="95" spans="1:6">
      <c r="A95" s="12" t="s">
        <v>125</v>
      </c>
      <c r="B95" s="13" t="s">
        <v>96</v>
      </c>
      <c r="C95" s="25" t="s">
        <v>309</v>
      </c>
      <c r="D95" s="49">
        <v>0</v>
      </c>
      <c r="E95" s="25">
        <v>1</v>
      </c>
      <c r="F95" s="24" t="s">
        <v>68</v>
      </c>
    </row>
    <row r="96" spans="1:6">
      <c r="A96" s="12" t="s">
        <v>126</v>
      </c>
      <c r="B96" s="13" t="s">
        <v>98</v>
      </c>
      <c r="C96" s="25" t="s">
        <v>309</v>
      </c>
      <c r="D96" s="49">
        <v>0</v>
      </c>
      <c r="E96" s="25">
        <v>1</v>
      </c>
      <c r="F96" s="24" t="s">
        <v>68</v>
      </c>
    </row>
    <row r="97" spans="1:6" ht="39">
      <c r="A97" s="12" t="s">
        <v>127</v>
      </c>
      <c r="B97" s="9" t="s">
        <v>128</v>
      </c>
      <c r="C97" s="27"/>
      <c r="D97" s="48"/>
      <c r="E97" s="11"/>
      <c r="F97" s="11"/>
    </row>
    <row r="98" spans="1:6">
      <c r="A98" s="12" t="s">
        <v>129</v>
      </c>
      <c r="B98" s="13" t="s">
        <v>96</v>
      </c>
      <c r="C98" s="23" t="s">
        <v>309</v>
      </c>
      <c r="D98" s="47">
        <v>0</v>
      </c>
      <c r="E98" s="23">
        <v>1</v>
      </c>
      <c r="F98" s="24" t="s">
        <v>68</v>
      </c>
    </row>
    <row r="99" spans="1:6">
      <c r="A99" s="12" t="s">
        <v>130</v>
      </c>
      <c r="B99" s="13" t="s">
        <v>98</v>
      </c>
      <c r="C99" s="23" t="s">
        <v>309</v>
      </c>
      <c r="D99" s="47">
        <v>0</v>
      </c>
      <c r="E99" s="23">
        <v>1</v>
      </c>
      <c r="F99" s="24" t="s">
        <v>68</v>
      </c>
    </row>
    <row r="100" spans="1:6" ht="86.45" customHeight="1">
      <c r="A100" s="12"/>
      <c r="B100" s="44" t="s">
        <v>269</v>
      </c>
      <c r="C100" s="23" t="s">
        <v>306</v>
      </c>
      <c r="D100" s="47">
        <v>17</v>
      </c>
      <c r="E100" s="23">
        <v>1</v>
      </c>
      <c r="F100" s="26" t="s">
        <v>282</v>
      </c>
    </row>
    <row r="101" spans="1:6" ht="79.5" customHeight="1">
      <c r="A101" s="67" t="s">
        <v>131</v>
      </c>
      <c r="B101" s="44" t="s">
        <v>271</v>
      </c>
      <c r="C101" s="23" t="s">
        <v>306</v>
      </c>
      <c r="D101" s="61">
        <v>20</v>
      </c>
      <c r="E101" s="23">
        <v>1</v>
      </c>
      <c r="F101" s="24" t="s">
        <v>68</v>
      </c>
    </row>
    <row r="102" spans="1:6" ht="70.5" customHeight="1">
      <c r="A102" s="68" t="s">
        <v>268</v>
      </c>
      <c r="B102" s="66" t="s">
        <v>272</v>
      </c>
      <c r="C102" s="69"/>
      <c r="D102" s="61">
        <v>20</v>
      </c>
      <c r="E102" s="25">
        <v>1</v>
      </c>
      <c r="F102" s="24" t="s">
        <v>68</v>
      </c>
    </row>
    <row r="103" spans="1:6" ht="30">
      <c r="A103" s="17">
        <v>3</v>
      </c>
      <c r="B103" s="22" t="s">
        <v>133</v>
      </c>
      <c r="C103" s="18"/>
      <c r="D103" s="50"/>
      <c r="E103" s="19">
        <f>SUM(E104:E144)</f>
        <v>40</v>
      </c>
      <c r="F103" s="18"/>
    </row>
    <row r="104" spans="1:6" ht="26.25">
      <c r="A104" s="12" t="s">
        <v>134</v>
      </c>
      <c r="B104" s="9" t="s">
        <v>289</v>
      </c>
      <c r="C104" s="72" t="s">
        <v>306</v>
      </c>
      <c r="D104" s="75">
        <v>57</v>
      </c>
      <c r="E104" s="72">
        <v>1</v>
      </c>
      <c r="F104" s="78" t="s">
        <v>137</v>
      </c>
    </row>
    <row r="105" spans="1:6">
      <c r="A105" s="12" t="s">
        <v>135</v>
      </c>
      <c r="B105" s="13" t="s">
        <v>136</v>
      </c>
      <c r="C105" s="72" t="s">
        <v>306</v>
      </c>
      <c r="D105" s="61">
        <v>1003</v>
      </c>
      <c r="E105" s="72">
        <v>1</v>
      </c>
      <c r="F105" s="74" t="s">
        <v>137</v>
      </c>
    </row>
    <row r="106" spans="1:6">
      <c r="A106" s="12" t="s">
        <v>138</v>
      </c>
      <c r="B106" s="13" t="s">
        <v>139</v>
      </c>
      <c r="C106" s="52"/>
      <c r="D106" s="53">
        <f>(D105/D37)*100</f>
        <v>100</v>
      </c>
      <c r="E106" s="72">
        <v>1</v>
      </c>
      <c r="F106" s="78" t="s">
        <v>287</v>
      </c>
    </row>
    <row r="107" spans="1:6" ht="26.25">
      <c r="A107" s="12" t="s">
        <v>140</v>
      </c>
      <c r="B107" s="9" t="s">
        <v>141</v>
      </c>
      <c r="C107" s="72" t="s">
        <v>306</v>
      </c>
      <c r="D107" s="75">
        <v>79</v>
      </c>
      <c r="E107" s="72">
        <v>1</v>
      </c>
      <c r="F107" s="74" t="s">
        <v>137</v>
      </c>
    </row>
    <row r="108" spans="1:6">
      <c r="A108" s="12" t="s">
        <v>142</v>
      </c>
      <c r="B108" s="13" t="s">
        <v>136</v>
      </c>
      <c r="C108" s="72" t="s">
        <v>306</v>
      </c>
      <c r="D108" s="61">
        <v>1003</v>
      </c>
      <c r="E108" s="72">
        <v>1</v>
      </c>
      <c r="F108" s="74" t="s">
        <v>137</v>
      </c>
    </row>
    <row r="109" spans="1:6">
      <c r="A109" s="12" t="s">
        <v>143</v>
      </c>
      <c r="B109" s="13" t="s">
        <v>139</v>
      </c>
      <c r="C109" s="52"/>
      <c r="D109" s="53">
        <f>(D108/D37)*100</f>
        <v>100</v>
      </c>
      <c r="E109" s="72">
        <v>1</v>
      </c>
      <c r="F109" s="78" t="s">
        <v>287</v>
      </c>
    </row>
    <row r="110" spans="1:6" ht="26.25">
      <c r="A110" s="12" t="s">
        <v>144</v>
      </c>
      <c r="B110" s="9" t="s">
        <v>145</v>
      </c>
      <c r="C110" s="72" t="s">
        <v>306</v>
      </c>
      <c r="D110" s="75">
        <v>79</v>
      </c>
      <c r="E110" s="72">
        <v>1</v>
      </c>
      <c r="F110" s="74" t="s">
        <v>137</v>
      </c>
    </row>
    <row r="111" spans="1:6">
      <c r="A111" s="12" t="s">
        <v>146</v>
      </c>
      <c r="B111" s="13" t="s">
        <v>136</v>
      </c>
      <c r="C111" s="72" t="s">
        <v>306</v>
      </c>
      <c r="D111" s="61">
        <v>1003</v>
      </c>
      <c r="E111" s="72">
        <v>1</v>
      </c>
      <c r="F111" s="74" t="s">
        <v>137</v>
      </c>
    </row>
    <row r="112" spans="1:6">
      <c r="A112" s="12" t="s">
        <v>147</v>
      </c>
      <c r="B112" s="13" t="s">
        <v>139</v>
      </c>
      <c r="C112" s="52"/>
      <c r="D112" s="53">
        <f>(D111/D37)*100</f>
        <v>100</v>
      </c>
      <c r="E112" s="72">
        <v>1</v>
      </c>
      <c r="F112" s="78" t="s">
        <v>287</v>
      </c>
    </row>
    <row r="113" spans="1:6" ht="26.25">
      <c r="A113" s="12" t="s">
        <v>148</v>
      </c>
      <c r="B113" s="9" t="s">
        <v>149</v>
      </c>
      <c r="C113" s="72" t="s">
        <v>306</v>
      </c>
      <c r="D113" s="75">
        <v>79</v>
      </c>
      <c r="E113" s="72">
        <v>1</v>
      </c>
      <c r="F113" s="74" t="s">
        <v>137</v>
      </c>
    </row>
    <row r="114" spans="1:6">
      <c r="A114" s="12" t="s">
        <v>150</v>
      </c>
      <c r="B114" s="13" t="s">
        <v>136</v>
      </c>
      <c r="C114" s="72" t="s">
        <v>306</v>
      </c>
      <c r="D114" s="61">
        <v>1003</v>
      </c>
      <c r="E114" s="72">
        <v>1</v>
      </c>
      <c r="F114" s="74" t="s">
        <v>137</v>
      </c>
    </row>
    <row r="115" spans="1:6">
      <c r="A115" s="12" t="s">
        <v>151</v>
      </c>
      <c r="B115" s="13" t="s">
        <v>139</v>
      </c>
      <c r="C115" s="52"/>
      <c r="D115" s="53">
        <f>(D114/D37)*100</f>
        <v>100</v>
      </c>
      <c r="E115" s="72">
        <v>1</v>
      </c>
      <c r="F115" s="78" t="s">
        <v>287</v>
      </c>
    </row>
    <row r="116" spans="1:6" ht="26.25">
      <c r="A116" s="12" t="s">
        <v>152</v>
      </c>
      <c r="B116" s="9" t="s">
        <v>153</v>
      </c>
      <c r="C116" s="72" t="s">
        <v>306</v>
      </c>
      <c r="D116" s="75">
        <v>57</v>
      </c>
      <c r="E116" s="72">
        <v>1</v>
      </c>
      <c r="F116" s="74" t="s">
        <v>137</v>
      </c>
    </row>
    <row r="117" spans="1:6">
      <c r="A117" s="12" t="s">
        <v>154</v>
      </c>
      <c r="B117" s="13" t="s">
        <v>136</v>
      </c>
      <c r="C117" s="72" t="s">
        <v>306</v>
      </c>
      <c r="D117" s="61">
        <v>1003</v>
      </c>
      <c r="E117" s="72">
        <v>1</v>
      </c>
      <c r="F117" s="74" t="s">
        <v>137</v>
      </c>
    </row>
    <row r="118" spans="1:6">
      <c r="A118" s="12" t="s">
        <v>155</v>
      </c>
      <c r="B118" s="13" t="s">
        <v>139</v>
      </c>
      <c r="C118" s="52"/>
      <c r="D118" s="53">
        <f>(D117/D37)*100</f>
        <v>100</v>
      </c>
      <c r="E118" s="72">
        <v>1</v>
      </c>
      <c r="F118" s="78" t="s">
        <v>287</v>
      </c>
    </row>
    <row r="119" spans="1:6" ht="26.25">
      <c r="A119" s="12" t="s">
        <v>156</v>
      </c>
      <c r="B119" s="9" t="s">
        <v>157</v>
      </c>
      <c r="C119" s="72" t="s">
        <v>306</v>
      </c>
      <c r="D119" s="75">
        <v>112</v>
      </c>
      <c r="E119" s="72">
        <v>1</v>
      </c>
      <c r="F119" s="74" t="s">
        <v>137</v>
      </c>
    </row>
    <row r="120" spans="1:6">
      <c r="A120" s="12" t="s">
        <v>158</v>
      </c>
      <c r="B120" s="13" t="s">
        <v>136</v>
      </c>
      <c r="C120" s="72" t="s">
        <v>306</v>
      </c>
      <c r="D120" s="61">
        <v>1003</v>
      </c>
      <c r="E120" s="72">
        <v>1</v>
      </c>
      <c r="F120" s="74" t="s">
        <v>137</v>
      </c>
    </row>
    <row r="121" spans="1:6">
      <c r="A121" s="12" t="s">
        <v>159</v>
      </c>
      <c r="B121" s="13" t="s">
        <v>139</v>
      </c>
      <c r="C121" s="52"/>
      <c r="D121" s="53">
        <f>(D120/D37)*100</f>
        <v>100</v>
      </c>
      <c r="E121" s="72">
        <v>1</v>
      </c>
      <c r="F121" s="78" t="s">
        <v>287</v>
      </c>
    </row>
    <row r="122" spans="1:6">
      <c r="A122" s="12" t="s">
        <v>160</v>
      </c>
      <c r="B122" s="9" t="s">
        <v>161</v>
      </c>
      <c r="C122" s="72" t="s">
        <v>306</v>
      </c>
      <c r="D122" s="75">
        <v>79</v>
      </c>
      <c r="E122" s="72">
        <v>1</v>
      </c>
      <c r="F122" s="74" t="s">
        <v>137</v>
      </c>
    </row>
    <row r="123" spans="1:6">
      <c r="A123" s="20" t="s">
        <v>162</v>
      </c>
      <c r="B123" s="13" t="s">
        <v>136</v>
      </c>
      <c r="C123" s="72" t="s">
        <v>306</v>
      </c>
      <c r="D123" s="61">
        <v>1003</v>
      </c>
      <c r="E123" s="72">
        <v>1</v>
      </c>
      <c r="F123" s="74" t="s">
        <v>137</v>
      </c>
    </row>
    <row r="124" spans="1:6">
      <c r="A124" s="12" t="s">
        <v>163</v>
      </c>
      <c r="B124" s="13" t="s">
        <v>139</v>
      </c>
      <c r="C124" s="52"/>
      <c r="D124" s="53">
        <f>(D123/D37)*100</f>
        <v>100</v>
      </c>
      <c r="E124" s="72">
        <v>1</v>
      </c>
      <c r="F124" s="78" t="s">
        <v>287</v>
      </c>
    </row>
    <row r="125" spans="1:6" ht="26.25">
      <c r="A125" s="12" t="s">
        <v>164</v>
      </c>
      <c r="B125" s="9" t="s">
        <v>165</v>
      </c>
      <c r="C125" s="72" t="s">
        <v>306</v>
      </c>
      <c r="D125" s="75">
        <v>79</v>
      </c>
      <c r="E125" s="72">
        <v>1</v>
      </c>
      <c r="F125" s="24" t="s">
        <v>137</v>
      </c>
    </row>
    <row r="126" spans="1:6">
      <c r="A126" s="12" t="s">
        <v>166</v>
      </c>
      <c r="B126" s="13" t="s">
        <v>136</v>
      </c>
      <c r="C126" s="23" t="s">
        <v>306</v>
      </c>
      <c r="D126" s="61">
        <v>1003</v>
      </c>
      <c r="E126" s="23">
        <v>1</v>
      </c>
      <c r="F126" s="24" t="s">
        <v>137</v>
      </c>
    </row>
    <row r="127" spans="1:6">
      <c r="A127" s="12" t="s">
        <v>167</v>
      </c>
      <c r="B127" s="13" t="s">
        <v>139</v>
      </c>
      <c r="C127" s="52"/>
      <c r="D127" s="53">
        <f>(D126/D37)*100</f>
        <v>100</v>
      </c>
      <c r="E127" s="23">
        <v>1</v>
      </c>
      <c r="F127" s="78" t="s">
        <v>287</v>
      </c>
    </row>
    <row r="128" spans="1:6" ht="26.25">
      <c r="A128" s="12" t="s">
        <v>168</v>
      </c>
      <c r="B128" s="9" t="s">
        <v>169</v>
      </c>
      <c r="C128" s="23" t="s">
        <v>306</v>
      </c>
      <c r="D128" s="47" t="s">
        <v>308</v>
      </c>
      <c r="E128" s="23">
        <v>1</v>
      </c>
      <c r="F128" s="24" t="s">
        <v>56</v>
      </c>
    </row>
    <row r="129" spans="1:6" ht="26.25">
      <c r="A129" s="12" t="s">
        <v>170</v>
      </c>
      <c r="B129" s="9" t="s">
        <v>171</v>
      </c>
      <c r="C129" s="23" t="s">
        <v>306</v>
      </c>
      <c r="D129" s="47" t="s">
        <v>308</v>
      </c>
      <c r="E129" s="23">
        <v>1</v>
      </c>
      <c r="F129" s="24" t="s">
        <v>56</v>
      </c>
    </row>
    <row r="130" spans="1:6" ht="26.25">
      <c r="A130" s="12" t="s">
        <v>172</v>
      </c>
      <c r="B130" s="13" t="s">
        <v>173</v>
      </c>
      <c r="C130" s="23" t="s">
        <v>306</v>
      </c>
      <c r="D130" s="47" t="s">
        <v>308</v>
      </c>
      <c r="E130" s="23">
        <v>1</v>
      </c>
      <c r="F130" s="24" t="s">
        <v>56</v>
      </c>
    </row>
    <row r="131" spans="1:6" ht="26.25">
      <c r="A131" s="12" t="s">
        <v>174</v>
      </c>
      <c r="B131" s="13" t="s">
        <v>175</v>
      </c>
      <c r="C131" s="23" t="s">
        <v>306</v>
      </c>
      <c r="D131" s="47" t="s">
        <v>308</v>
      </c>
      <c r="E131" s="23">
        <v>1</v>
      </c>
      <c r="F131" s="24" t="s">
        <v>56</v>
      </c>
    </row>
    <row r="132" spans="1:6" ht="39">
      <c r="A132" s="12" t="s">
        <v>176</v>
      </c>
      <c r="B132" s="9" t="s">
        <v>177</v>
      </c>
      <c r="C132" s="11"/>
      <c r="D132" s="48"/>
      <c r="E132" s="11"/>
      <c r="F132" s="11"/>
    </row>
    <row r="133" spans="1:6" ht="26.25">
      <c r="A133" s="12" t="s">
        <v>178</v>
      </c>
      <c r="B133" s="13" t="s">
        <v>179</v>
      </c>
      <c r="C133" s="23" t="s">
        <v>306</v>
      </c>
      <c r="D133" s="47"/>
      <c r="E133" s="23">
        <v>1</v>
      </c>
      <c r="F133" s="24" t="s">
        <v>137</v>
      </c>
    </row>
    <row r="134" spans="1:6" ht="26.25">
      <c r="A134" s="12" t="s">
        <v>180</v>
      </c>
      <c r="B134" s="13" t="s">
        <v>181</v>
      </c>
      <c r="C134" s="23" t="s">
        <v>306</v>
      </c>
      <c r="D134" s="47"/>
      <c r="E134" s="23">
        <v>1</v>
      </c>
      <c r="F134" s="24" t="s">
        <v>137</v>
      </c>
    </row>
    <row r="135" spans="1:6" ht="26.25">
      <c r="A135" s="12" t="s">
        <v>180</v>
      </c>
      <c r="B135" s="13" t="s">
        <v>182</v>
      </c>
      <c r="C135" s="23" t="s">
        <v>306</v>
      </c>
      <c r="D135" s="47"/>
      <c r="E135" s="23">
        <v>1</v>
      </c>
      <c r="F135" s="24" t="s">
        <v>137</v>
      </c>
    </row>
    <row r="136" spans="1:6">
      <c r="A136" s="12" t="s">
        <v>183</v>
      </c>
      <c r="B136" s="13" t="s">
        <v>184</v>
      </c>
      <c r="C136" s="23" t="s">
        <v>306</v>
      </c>
      <c r="D136" s="47"/>
      <c r="E136" s="23">
        <v>1</v>
      </c>
      <c r="F136" s="24" t="s">
        <v>137</v>
      </c>
    </row>
    <row r="137" spans="1:6" ht="26.25">
      <c r="A137" s="12" t="s">
        <v>185</v>
      </c>
      <c r="B137" s="13" t="s">
        <v>186</v>
      </c>
      <c r="C137" s="23" t="s">
        <v>306</v>
      </c>
      <c r="D137" s="47"/>
      <c r="E137" s="23">
        <v>1</v>
      </c>
      <c r="F137" s="24" t="s">
        <v>137</v>
      </c>
    </row>
    <row r="138" spans="1:6" ht="26.25">
      <c r="A138" s="12" t="s">
        <v>187</v>
      </c>
      <c r="B138" s="13" t="s">
        <v>188</v>
      </c>
      <c r="C138" s="23" t="s">
        <v>306</v>
      </c>
      <c r="D138" s="47"/>
      <c r="E138" s="23">
        <v>1</v>
      </c>
      <c r="F138" s="24" t="s">
        <v>137</v>
      </c>
    </row>
    <row r="139" spans="1:6" ht="26.25">
      <c r="A139" s="12" t="s">
        <v>189</v>
      </c>
      <c r="B139" s="13" t="s">
        <v>190</v>
      </c>
      <c r="C139" s="23" t="s">
        <v>306</v>
      </c>
      <c r="D139" s="47"/>
      <c r="E139" s="23">
        <v>1</v>
      </c>
      <c r="F139" s="24" t="s">
        <v>137</v>
      </c>
    </row>
    <row r="140" spans="1:6" ht="39">
      <c r="A140" s="12" t="s">
        <v>191</v>
      </c>
      <c r="B140" s="13" t="s">
        <v>192</v>
      </c>
      <c r="C140" s="23" t="s">
        <v>306</v>
      </c>
      <c r="D140" s="47"/>
      <c r="E140" s="23">
        <v>1</v>
      </c>
      <c r="F140" s="24" t="s">
        <v>137</v>
      </c>
    </row>
    <row r="141" spans="1:6" ht="26.25">
      <c r="A141" s="12" t="s">
        <v>193</v>
      </c>
      <c r="B141" s="13" t="s">
        <v>194</v>
      </c>
      <c r="C141" s="23" t="s">
        <v>306</v>
      </c>
      <c r="D141" s="47"/>
      <c r="E141" s="23">
        <v>1</v>
      </c>
      <c r="F141" s="24" t="s">
        <v>137</v>
      </c>
    </row>
    <row r="142" spans="1:6">
      <c r="A142" s="12" t="s">
        <v>195</v>
      </c>
      <c r="B142" s="13" t="s">
        <v>196</v>
      </c>
      <c r="C142" s="23" t="s">
        <v>309</v>
      </c>
      <c r="D142" s="47"/>
      <c r="E142" s="23">
        <v>1</v>
      </c>
      <c r="F142" s="24" t="s">
        <v>137</v>
      </c>
    </row>
    <row r="143" spans="1:6" ht="26.25">
      <c r="A143" s="12" t="s">
        <v>197</v>
      </c>
      <c r="B143" s="13" t="s">
        <v>198</v>
      </c>
      <c r="C143" s="23" t="s">
        <v>306</v>
      </c>
      <c r="D143" s="47"/>
      <c r="E143" s="23">
        <v>1</v>
      </c>
      <c r="F143" s="24" t="s">
        <v>137</v>
      </c>
    </row>
    <row r="144" spans="1:6">
      <c r="A144" s="20" t="s">
        <v>199</v>
      </c>
      <c r="B144" s="13" t="s">
        <v>200</v>
      </c>
      <c r="C144" s="23" t="s">
        <v>306</v>
      </c>
      <c r="D144" s="47"/>
      <c r="E144" s="23">
        <v>1</v>
      </c>
      <c r="F144" s="24" t="s">
        <v>137</v>
      </c>
    </row>
    <row r="145" spans="1:6" ht="30">
      <c r="A145" s="17">
        <v>4</v>
      </c>
      <c r="B145" s="22" t="s">
        <v>201</v>
      </c>
      <c r="C145" s="18"/>
      <c r="D145" s="50"/>
      <c r="E145" s="19">
        <f>SUM(E146:E161)</f>
        <v>19</v>
      </c>
      <c r="F145" s="18"/>
    </row>
    <row r="146" spans="1:6" ht="39">
      <c r="A146" s="12" t="s">
        <v>202</v>
      </c>
      <c r="B146" s="9" t="s">
        <v>203</v>
      </c>
      <c r="C146" s="23" t="s">
        <v>306</v>
      </c>
      <c r="D146" s="47" t="s">
        <v>308</v>
      </c>
      <c r="E146" s="23">
        <v>1</v>
      </c>
      <c r="F146" s="24" t="s">
        <v>56</v>
      </c>
    </row>
    <row r="147" spans="1:6" ht="26.25">
      <c r="A147" s="12" t="s">
        <v>204</v>
      </c>
      <c r="B147" s="9" t="s">
        <v>205</v>
      </c>
      <c r="C147" s="23" t="s">
        <v>306</v>
      </c>
      <c r="D147" s="47" t="s">
        <v>308</v>
      </c>
      <c r="E147" s="23">
        <v>1</v>
      </c>
      <c r="F147" s="24" t="s">
        <v>56</v>
      </c>
    </row>
    <row r="148" spans="1:6" ht="39">
      <c r="A148" s="12" t="s">
        <v>206</v>
      </c>
      <c r="B148" s="9" t="s">
        <v>207</v>
      </c>
      <c r="C148" s="23" t="s">
        <v>306</v>
      </c>
      <c r="D148" s="47" t="s">
        <v>308</v>
      </c>
      <c r="E148" s="23">
        <v>1</v>
      </c>
      <c r="F148" s="24" t="s">
        <v>56</v>
      </c>
    </row>
    <row r="149" spans="1:6" ht="26.25">
      <c r="A149" s="12" t="s">
        <v>208</v>
      </c>
      <c r="B149" s="9" t="s">
        <v>209</v>
      </c>
      <c r="C149" s="23" t="s">
        <v>306</v>
      </c>
      <c r="D149" s="47"/>
      <c r="E149" s="23">
        <v>1</v>
      </c>
      <c r="F149" s="24" t="s">
        <v>210</v>
      </c>
    </row>
    <row r="150" spans="1:6" ht="39">
      <c r="A150" s="12" t="s">
        <v>211</v>
      </c>
      <c r="B150" s="9" t="s">
        <v>212</v>
      </c>
      <c r="C150" s="23" t="s">
        <v>306</v>
      </c>
      <c r="D150" s="24"/>
      <c r="E150" s="23">
        <v>1</v>
      </c>
      <c r="F150" s="24" t="s">
        <v>137</v>
      </c>
    </row>
    <row r="151" spans="1:6" ht="39">
      <c r="A151" s="12" t="s">
        <v>213</v>
      </c>
      <c r="B151" s="9" t="s">
        <v>214</v>
      </c>
      <c r="C151" s="23" t="s">
        <v>306</v>
      </c>
      <c r="D151" s="47" t="s">
        <v>308</v>
      </c>
      <c r="E151" s="23">
        <v>1</v>
      </c>
      <c r="F151" s="24" t="s">
        <v>56</v>
      </c>
    </row>
    <row r="152" spans="1:6" ht="39">
      <c r="A152" s="12" t="s">
        <v>215</v>
      </c>
      <c r="B152" s="9" t="s">
        <v>216</v>
      </c>
      <c r="C152" s="23" t="s">
        <v>306</v>
      </c>
      <c r="D152" s="47" t="s">
        <v>308</v>
      </c>
      <c r="E152" s="23">
        <v>1</v>
      </c>
      <c r="F152" s="24" t="s">
        <v>56</v>
      </c>
    </row>
    <row r="153" spans="1:6" ht="39">
      <c r="A153" s="12" t="s">
        <v>217</v>
      </c>
      <c r="B153" s="9" t="s">
        <v>218</v>
      </c>
      <c r="C153" s="23" t="s">
        <v>306</v>
      </c>
      <c r="D153" s="24"/>
      <c r="E153" s="23">
        <v>1</v>
      </c>
      <c r="F153" s="24" t="s">
        <v>137</v>
      </c>
    </row>
    <row r="154" spans="1:6" ht="26.25">
      <c r="A154" s="12" t="s">
        <v>219</v>
      </c>
      <c r="B154" s="9" t="s">
        <v>220</v>
      </c>
      <c r="C154" s="23" t="s">
        <v>306</v>
      </c>
      <c r="D154" s="24" t="s">
        <v>310</v>
      </c>
      <c r="E154" s="23">
        <v>2</v>
      </c>
      <c r="F154" s="24" t="s">
        <v>56</v>
      </c>
    </row>
    <row r="155" spans="1:6" ht="26.25">
      <c r="A155" s="12" t="s">
        <v>221</v>
      </c>
      <c r="B155" s="9" t="s">
        <v>222</v>
      </c>
      <c r="C155" s="23" t="s">
        <v>306</v>
      </c>
      <c r="D155" s="24" t="s">
        <v>310</v>
      </c>
      <c r="E155" s="23">
        <v>2</v>
      </c>
      <c r="F155" s="24" t="s">
        <v>56</v>
      </c>
    </row>
    <row r="156" spans="1:6" ht="26.25">
      <c r="A156" s="10" t="s">
        <v>223</v>
      </c>
      <c r="B156" s="9" t="s">
        <v>224</v>
      </c>
      <c r="C156" s="23" t="s">
        <v>306</v>
      </c>
      <c r="D156" s="47" t="s">
        <v>308</v>
      </c>
      <c r="E156" s="23">
        <v>1</v>
      </c>
      <c r="F156" s="24" t="s">
        <v>56</v>
      </c>
    </row>
    <row r="157" spans="1:6" ht="26.25">
      <c r="A157" s="12" t="s">
        <v>225</v>
      </c>
      <c r="B157" s="9" t="s">
        <v>226</v>
      </c>
      <c r="C157" s="23" t="s">
        <v>306</v>
      </c>
      <c r="D157" s="47" t="s">
        <v>308</v>
      </c>
      <c r="E157" s="23">
        <v>1</v>
      </c>
      <c r="F157" s="24" t="s">
        <v>56</v>
      </c>
    </row>
    <row r="158" spans="1:6" ht="39">
      <c r="A158" s="12" t="s">
        <v>227</v>
      </c>
      <c r="B158" s="9" t="s">
        <v>228</v>
      </c>
      <c r="C158" s="23" t="s">
        <v>306</v>
      </c>
      <c r="D158" s="47" t="s">
        <v>308</v>
      </c>
      <c r="E158" s="23">
        <v>1</v>
      </c>
      <c r="F158" s="24" t="s">
        <v>56</v>
      </c>
    </row>
    <row r="159" spans="1:6" ht="26.25">
      <c r="A159" s="12" t="s">
        <v>229</v>
      </c>
      <c r="B159" s="9" t="s">
        <v>230</v>
      </c>
      <c r="C159" s="23" t="s">
        <v>306</v>
      </c>
      <c r="D159" s="24" t="s">
        <v>310</v>
      </c>
      <c r="E159" s="23">
        <v>2</v>
      </c>
      <c r="F159" s="24" t="s">
        <v>56</v>
      </c>
    </row>
    <row r="160" spans="1:6" ht="39">
      <c r="A160" s="12" t="s">
        <v>231</v>
      </c>
      <c r="B160" s="9" t="s">
        <v>232</v>
      </c>
      <c r="C160" s="23" t="s">
        <v>306</v>
      </c>
      <c r="D160" s="24"/>
      <c r="E160" s="23">
        <v>1</v>
      </c>
      <c r="F160" s="24" t="s">
        <v>137</v>
      </c>
    </row>
    <row r="161" spans="1:6" ht="39">
      <c r="A161" s="12" t="s">
        <v>233</v>
      </c>
      <c r="B161" s="9" t="s">
        <v>234</v>
      </c>
      <c r="C161" s="23" t="s">
        <v>306</v>
      </c>
      <c r="D161" s="24"/>
      <c r="E161" s="23">
        <v>1</v>
      </c>
      <c r="F161" s="24" t="s">
        <v>137</v>
      </c>
    </row>
  </sheetData>
  <sheetProtection algorithmName="SHA-512" hashValue="TSkNUkQjnkiVhjCTzU5nYkoMJJoBgqMKPEEHanaw7hXynwAibDx5ETxnUdqRWN6MvyNe+ihn9JJLhPzDvxkAGg==" saltValue="9j9/ASsbX2NJ23HDmIQc/w==" spinCount="100000" sheet="1" formatCells="0" formatColumns="0" formatRows="0" insertColumns="0" insertRows="0" insertHyperlinks="0" deleteColumns="0" deleteRows="0" sort="0" autoFilter="0" pivotTables="0"/>
  <mergeCells count="7">
    <mergeCell ref="A4:XFD4"/>
    <mergeCell ref="A1:D1"/>
    <mergeCell ref="E1:J1"/>
    <mergeCell ref="A2:D2"/>
    <mergeCell ref="E2:J2"/>
    <mergeCell ref="A3:D3"/>
    <mergeCell ref="E3:J3"/>
  </mergeCells>
  <dataValidations count="2">
    <dataValidation type="list" allowBlank="1" showInputMessage="1" showErrorMessage="1" sqref="C15:C18 C25:C33 C70 C95:C96 C92:C93 C89:C90 C86:C87 C83:C84 C80:C81 C77:C78 C74:C75 C146:C161 C20:C23 C7:C13 C133:C144 C43:C44 C48 C50 C46 C37:C38 C40 C53 C55 C58 C60 C72 C63:C65 C67:C68 C98:C101 C128:C131 C104:C105 C107:C108 C110:C111 C113:C114 C116:C117 C119:C120 C122:C123 C125:C126">
      <formula1>"ДА,НЕТ"</formula1>
    </dataValidation>
    <dataValidation type="list" allowBlank="1" showInputMessage="1" showErrorMessage="1" sqref="C102">
      <formula1>"ДА,НЕТ,"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6"/>
  <sheetViews>
    <sheetView workbookViewId="0">
      <selection sqref="A1:XFD1048576"/>
    </sheetView>
  </sheetViews>
  <sheetFormatPr defaultRowHeight="15"/>
  <cols>
    <col min="2" max="2" width="52.5703125" customWidth="1"/>
    <col min="3" max="3" width="10.5703125" customWidth="1"/>
    <col min="4" max="4" width="13.28515625" customWidth="1"/>
    <col min="5" max="5" width="15" customWidth="1"/>
  </cols>
  <sheetData>
    <row r="1" spans="1:11" ht="29.25">
      <c r="A1" s="29"/>
      <c r="B1" s="30" t="s">
        <v>235</v>
      </c>
      <c r="C1" s="30" t="s">
        <v>237</v>
      </c>
      <c r="D1" s="30" t="s">
        <v>236</v>
      </c>
      <c r="E1" s="30" t="s">
        <v>238</v>
      </c>
      <c r="K1" s="39"/>
    </row>
    <row r="2" spans="1:11">
      <c r="A2" s="31">
        <v>1</v>
      </c>
      <c r="B2" s="37" t="s">
        <v>9</v>
      </c>
      <c r="C2" s="32">
        <f>Мониторинг!E6</f>
        <v>39</v>
      </c>
      <c r="D2" s="32">
        <v>44</v>
      </c>
      <c r="E2" s="41">
        <f>C2/D2</f>
        <v>0.88636363636363635</v>
      </c>
    </row>
    <row r="3" spans="1:11">
      <c r="A3" s="31">
        <v>2</v>
      </c>
      <c r="B3" s="37" t="s">
        <v>64</v>
      </c>
      <c r="C3" s="32">
        <f>Мониторинг!E35</f>
        <v>46</v>
      </c>
      <c r="D3" s="32">
        <v>46</v>
      </c>
      <c r="E3" s="42">
        <f>C3/D3</f>
        <v>1</v>
      </c>
    </row>
    <row r="4" spans="1:11" ht="29.25">
      <c r="A4" s="31">
        <v>3</v>
      </c>
      <c r="B4" s="37" t="s">
        <v>133</v>
      </c>
      <c r="C4" s="32">
        <f>Мониторинг!E103</f>
        <v>40</v>
      </c>
      <c r="D4" s="32">
        <v>44</v>
      </c>
      <c r="E4" s="40">
        <f>C4/D4</f>
        <v>0.90909090909090906</v>
      </c>
    </row>
    <row r="5" spans="1:11" ht="28.5">
      <c r="A5" s="31">
        <v>4</v>
      </c>
      <c r="B5" s="38" t="s">
        <v>240</v>
      </c>
      <c r="C5" s="32">
        <f>Мониторинг!E145</f>
        <v>19</v>
      </c>
      <c r="D5" s="32">
        <v>27</v>
      </c>
      <c r="E5" s="40">
        <f>C5/D5</f>
        <v>0.70370370370370372</v>
      </c>
    </row>
    <row r="6" spans="1:11">
      <c r="A6" s="33"/>
      <c r="B6" s="34" t="s">
        <v>239</v>
      </c>
      <c r="C6" s="35">
        <f>SUM(C2:C5)</f>
        <v>144</v>
      </c>
      <c r="D6" s="35">
        <f>SUM(D2:D5)</f>
        <v>161</v>
      </c>
      <c r="E6" s="36">
        <f>C6/D6</f>
        <v>0.89440993788819878</v>
      </c>
    </row>
  </sheetData>
  <sheetProtection algorithmName="SHA-512" hashValue="+T6i6I/yg+zmeOaOJ1zX9XtIDIitV7N5BQSCqtgSpAJdkDI7K6soUbCmQPRFV7/0xi2igzQc8GL9gJDgwRPIpQ==" saltValue="qmNe2XLvDpnctycZ42FxSQ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7"/>
  <sheetViews>
    <sheetView workbookViewId="0">
      <selection activeCell="A3" sqref="A3"/>
    </sheetView>
  </sheetViews>
  <sheetFormatPr defaultRowHeight="15"/>
  <cols>
    <col min="1" max="1" width="116.42578125" customWidth="1"/>
  </cols>
  <sheetData>
    <row r="1" spans="1:1" ht="37.5">
      <c r="A1" s="43" t="s">
        <v>241</v>
      </c>
    </row>
    <row r="2" spans="1:1" ht="37.5">
      <c r="A2" s="76" t="s">
        <v>273</v>
      </c>
    </row>
    <row r="3" spans="1:1" ht="56.25">
      <c r="A3" s="77" t="s">
        <v>274</v>
      </c>
    </row>
    <row r="4" spans="1:1" ht="37.5">
      <c r="A4" s="77" t="s">
        <v>275</v>
      </c>
    </row>
    <row r="5" spans="1:1" ht="37.5">
      <c r="A5" s="77" t="s">
        <v>276</v>
      </c>
    </row>
    <row r="6" spans="1:1" ht="56.25">
      <c r="A6" s="77" t="s">
        <v>277</v>
      </c>
    </row>
    <row r="7" spans="1:1" ht="37.5">
      <c r="A7" s="28" t="s">
        <v>242</v>
      </c>
    </row>
  </sheetData>
  <sheetProtection algorithmName="SHA-512" hashValue="9BTIkMu8gq48fYwVoNQepN6C9KuE0L8v8v4DGMX6QoVPIqNyKN3QynhxVdPu/QgC1GiVO2TTuyiOTgRJBzqQKA==" saltValue="lGS+ossRwNiNgsmiPW+JsA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Мониторинг</vt:lpstr>
      <vt:lpstr>Баллы</vt:lpstr>
      <vt:lpstr>Инструкция по заполнению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Подросток</dc:creator>
  <cp:lastModifiedBy>user</cp:lastModifiedBy>
  <dcterms:created xsi:type="dcterms:W3CDTF">2015-06-05T18:17:00Z</dcterms:created>
  <dcterms:modified xsi:type="dcterms:W3CDTF">2022-12-16T11:50:47Z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3C7AAB8BAD50436AA129FDA6E3A23E78</vt:lpwstr>
  </property>
  <property fmtid="{D5CDD505-2E9C-101B-9397-08002B2CF9AE}" pid="3" name="KSOProductBuildVer">
    <vt:lpwstr>1049-11.2.0.11380</vt:lpwstr>
  </property>
</Properties>
</file>